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00_2024/Tageszeitung/Pläne/Normenplan/"/>
    </mc:Choice>
  </mc:AlternateContent>
  <xr:revisionPtr revIDLastSave="0" documentId="8_{0A1772F0-5363-4907-B46C-15EB912FAD78}" xr6:coauthVersionLast="47" xr6:coauthVersionMax="47" xr10:uidLastSave="{00000000-0000-0000-0000-000000000000}"/>
  <bookViews>
    <workbookView xWindow="28680" yWindow="-120" windowWidth="29040" windowHeight="158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9" i="3" l="1"/>
  <c r="Y24" i="7"/>
  <c r="W24" i="7"/>
  <c r="Y23" i="7"/>
  <c r="W23" i="7"/>
  <c r="Y22" i="7"/>
  <c r="W22" i="7"/>
  <c r="Y21" i="7"/>
  <c r="W21" i="7"/>
  <c r="Y20" i="7"/>
  <c r="W20" i="7"/>
  <c r="Y19" i="7"/>
  <c r="W19" i="7"/>
  <c r="Y18" i="7"/>
  <c r="W18" i="7"/>
  <c r="Y17" i="7"/>
  <c r="W17" i="7"/>
  <c r="Y24" i="2"/>
  <c r="W24" i="2"/>
  <c r="Y23" i="2"/>
  <c r="W23" i="2"/>
  <c r="Y22" i="2"/>
  <c r="W22" i="2"/>
  <c r="Y21" i="2"/>
  <c r="W21" i="2"/>
  <c r="Y20" i="2"/>
  <c r="W20" i="2"/>
  <c r="Y19" i="2"/>
  <c r="W19" i="2"/>
  <c r="Y18" i="2"/>
  <c r="W18" i="2"/>
  <c r="Y17" i="2"/>
  <c r="W17" i="2"/>
  <c r="Y24" i="3"/>
  <c r="Y23" i="3"/>
  <c r="Y22" i="3"/>
  <c r="Y21" i="3"/>
  <c r="Y20" i="3"/>
  <c r="Y19" i="3"/>
  <c r="Y18" i="3"/>
  <c r="Y17" i="3"/>
  <c r="W19" i="6"/>
  <c r="W27" i="5" l="1"/>
  <c r="U24" i="6"/>
  <c r="U27" i="5"/>
  <c r="W27" i="4"/>
  <c r="U27" i="4"/>
  <c r="W24" i="3"/>
  <c r="U24" i="3"/>
  <c r="W23" i="3"/>
  <c r="U23" i="3"/>
  <c r="W22" i="3"/>
  <c r="U22" i="3"/>
  <c r="W21" i="3"/>
  <c r="U21" i="3"/>
  <c r="W20" i="3"/>
  <c r="U20" i="3"/>
  <c r="U19" i="3"/>
  <c r="W18" i="3"/>
  <c r="U18" i="3"/>
  <c r="W17" i="3"/>
  <c r="U17" i="3"/>
  <c r="W21" i="5"/>
  <c r="W22" i="5"/>
  <c r="W23" i="5"/>
  <c r="W24" i="5"/>
  <c r="U20" i="7"/>
  <c r="U19" i="7"/>
  <c r="U18" i="7"/>
  <c r="U17" i="7"/>
  <c r="U17" i="2"/>
  <c r="U18" i="2"/>
  <c r="U19" i="2"/>
  <c r="U20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<sst xmlns="http://schemas.openxmlformats.org/spreadsheetml/2006/main" count="299" uniqueCount="51">
  <si>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</si>
  <si>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</si>
  <si>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</si>
  <si>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</si>
  <si>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</si>
  <si>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</si>
  <si>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</si>
  <si>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</si>
  <si>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</si>
  <si>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</si>
  <si>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</si>
  <si>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</si>
  <si>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</si>
  <si>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</si>
  <si>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</si>
  <si>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</si>
  <si>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</si>
  <si>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</si>
  <si>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</si>
  <si>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</si>
  <si>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</si>
  <si>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</si>
  <si>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</si>
  <si>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</si>
  <si>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</si>
  <si>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</si>
  <si>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</si>
  <si>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</si>
  <si>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</si>
  <si>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</si>
  <si>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</si>
  <si>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</si>
  <si>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</si>
  <si>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</si>
  <si>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</si>
  <si>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</si>
  <si>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</si>
  <si>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</si>
  <si>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</si>
  <si>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</si>
  <si>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</si>
  <si>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</si>
  <si>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</si>
  <si>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</si>
  <si>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</si>
  <si>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</si>
  <si>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</si>
  <si>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</si>
  <si>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</si>
  <si>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C. Negro</t>
  </si>
  <si>
    <t>M. 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</si>
</sst>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sz val="2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  <xf numFmtId="0" fontId="41" fillId="0" borderId="0" xfId="0" applyFont="1"/>
    <xf numFmtId="0" fontId="32" fillId="0" borderId="5" xfId="0" applyFont="1" applyBorder="1" applyAlignment="1">
      <alignment horizontal="left"/>
    </xf>
    <xf numFmtId="0" fontId="31" fillId="0" borderId="17" xfId="0" applyFont="1" applyBorder="1"/>
    <xf numFmtId="0" fontId="31" fillId="3" borderId="5" xfId="0" applyFont="1" applyFill="1" applyBorder="1"/>
    <xf numFmtId="1" fontId="31" fillId="2" borderId="18" xfId="0" applyNumberFormat="1" applyFont="1" applyFill="1" applyBorder="1"/>
    <xf numFmtId="1" fontId="31" fillId="2" borderId="18" xfId="0" applyNumberFormat="1" applyFont="1" applyFill="1" applyBorder="1" applyAlignment="1">
      <alignment horizontal="center"/>
    </xf>
    <xf numFmtId="164" fontId="31" fillId="2" borderId="18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4" zoomScaleNormal="100" workbookViewId="0">
      <selection activeCell="U22" sqref="U2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0</v>
      </c>
      <c r="D8" s="42">
        <v>4</v>
      </c>
      <c r="E8" s="43">
        <v>0</v>
      </c>
      <c r="F8" s="42">
        <v>3</v>
      </c>
      <c r="G8" s="43">
        <v>2</v>
      </c>
      <c r="H8" s="42">
        <v>4</v>
      </c>
      <c r="I8" s="44" t="s">
        <v>8</v>
      </c>
      <c r="J8" s="42" t="s">
        <v>9</v>
      </c>
      <c r="K8" s="140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3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128</v>
      </c>
      <c r="Y17" s="94">
        <f>(X17*V17)/1000</f>
        <v>7.68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161</v>
      </c>
      <c r="Y18" s="94">
        <f>(X18*V18)/1000</f>
        <v>8.0500000000000007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152</v>
      </c>
      <c r="Y19" s="94">
        <f t="shared" ref="Y19:Y24" si="1">(X19*V19)/1000</f>
        <v>7.6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160</v>
      </c>
      <c r="Y20" s="94">
        <f>(X20*V20)/1000</f>
        <v>8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127</v>
      </c>
      <c r="Y21" s="94">
        <f t="shared" si="1"/>
        <v>7.62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127</v>
      </c>
      <c r="Y22" s="94">
        <f t="shared" si="1"/>
        <v>7.62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136</v>
      </c>
      <c r="Y23" s="94">
        <f t="shared" si="1"/>
        <v>8.16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127</v>
      </c>
      <c r="Y24" s="94">
        <f t="shared" si="1"/>
        <v>7.62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45351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4" zoomScaleNormal="100" workbookViewId="0">
      <selection activeCell="V22" sqref="V2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33" x14ac:dyDescent="0.45">
      <c r="C8" s="86">
        <v>0</v>
      </c>
      <c r="D8" s="42">
        <v>5</v>
      </c>
      <c r="E8" s="43">
        <v>0</v>
      </c>
      <c r="F8" s="42">
        <v>3</v>
      </c>
      <c r="G8" s="43">
        <v>2</v>
      </c>
      <c r="H8" s="42">
        <v>4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7"/>
      <c r="T8" s="156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3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183</v>
      </c>
      <c r="Y17" s="94">
        <f>(X17*V17)/1000</f>
        <v>7.32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207</v>
      </c>
      <c r="Y18" s="94">
        <f>(X18*V18)/1000</f>
        <v>8.2799999999999994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207</v>
      </c>
      <c r="Y19" s="94">
        <f t="shared" ref="Y19:Y24" si="1">(X19*V19)/1000</f>
        <v>8.2799999999999994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215</v>
      </c>
      <c r="Y20" s="94">
        <f>(X20*V20)/1000</f>
        <v>6.45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50</v>
      </c>
      <c r="W21" s="71">
        <f t="shared" si="0"/>
        <v>96.47999999999999</v>
      </c>
      <c r="X21" s="71">
        <v>166</v>
      </c>
      <c r="Y21" s="94">
        <f t="shared" si="1"/>
        <v>8.3000000000000007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50</v>
      </c>
      <c r="W22" s="71">
        <f t="shared" si="0"/>
        <v>96.47999999999999</v>
      </c>
      <c r="X22" s="71">
        <v>166</v>
      </c>
      <c r="Y22" s="94">
        <f t="shared" si="1"/>
        <v>8.3000000000000007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50</v>
      </c>
      <c r="W23" s="71">
        <f t="shared" si="0"/>
        <v>96.47999999999999</v>
      </c>
      <c r="X23" s="71">
        <v>166</v>
      </c>
      <c r="Y23" s="94">
        <f t="shared" si="1"/>
        <v>8.3000000000000007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50</v>
      </c>
      <c r="W24" s="71">
        <f t="shared" si="0"/>
        <v>96.47999999999999</v>
      </c>
      <c r="X24" s="71">
        <v>166</v>
      </c>
      <c r="Y24" s="94">
        <f t="shared" si="1"/>
        <v>8.3000000000000007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45351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6" zoomScaleNormal="10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6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0</v>
      </c>
      <c r="D8" s="42">
        <v>6</v>
      </c>
      <c r="E8" s="43">
        <v>0</v>
      </c>
      <c r="F8" s="42">
        <v>3</v>
      </c>
      <c r="G8" s="43">
        <v>2</v>
      </c>
      <c r="H8" s="42">
        <v>4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8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156</v>
      </c>
      <c r="Y17" s="94">
        <f>(X17*V17)/1000</f>
        <v>7.8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177</v>
      </c>
      <c r="Y18" s="94">
        <f>(X18*V18)/1000</f>
        <v>7.08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180</v>
      </c>
      <c r="Y19" s="94">
        <f t="shared" ref="Y19:Y24" si="1">(X19*V19)/1000</f>
        <v>7.2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212</v>
      </c>
      <c r="Y20" s="94">
        <f>(X20*V20)/1000</f>
        <v>8.48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112</v>
      </c>
      <c r="Y21" s="94">
        <f t="shared" si="1"/>
        <v>6.72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112</v>
      </c>
      <c r="Y22" s="9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112</v>
      </c>
      <c r="Y23" s="9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112</v>
      </c>
      <c r="Y24" s="94">
        <f t="shared" si="1"/>
        <v>6.72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45351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zoomScaleNormal="100" workbookViewId="0">
      <selection activeCell="V21" sqref="V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0</v>
      </c>
      <c r="D8" s="42">
        <v>7</v>
      </c>
      <c r="E8" s="43">
        <v>0</v>
      </c>
      <c r="F8" s="42">
        <v>3</v>
      </c>
      <c r="G8" s="43">
        <v>2</v>
      </c>
      <c r="H8" s="42">
        <v>4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145</v>
      </c>
      <c r="Y20" s="94">
        <f>(X20*V20)/1000</f>
        <v>7.25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80</v>
      </c>
      <c r="W22" s="71">
        <v>96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45351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8</v>
      </c>
      <c r="E8" s="43">
        <v>0</v>
      </c>
      <c r="F8" s="42">
        <v>3</v>
      </c>
      <c r="G8" s="43">
        <v>2</v>
      </c>
      <c r="H8" s="42">
        <v>4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1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2">
        <v>50</v>
      </c>
      <c r="W17" s="71">
        <f>S17*4.02</f>
        <v>128.63999999999999</v>
      </c>
      <c r="X17" s="71">
        <v>153</v>
      </c>
      <c r="Y17" s="94">
        <f>(X17*V17)/1000</f>
        <v>7.65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2">
        <v>40</v>
      </c>
      <c r="W18" s="71">
        <f t="shared" ref="W18:W24" si="0">S18*4.02</f>
        <v>128.63999999999999</v>
      </c>
      <c r="X18" s="71">
        <v>177</v>
      </c>
      <c r="Y18" s="94">
        <f>(X18*V18)/1000</f>
        <v>7.08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2">
        <v>50</v>
      </c>
      <c r="W19" s="71">
        <f t="shared" si="0"/>
        <v>128.63999999999999</v>
      </c>
      <c r="X19" s="71">
        <v>153</v>
      </c>
      <c r="Y19" s="94">
        <f t="shared" ref="Y19:Y24" si="1">(X19*V19)/1000</f>
        <v>7.65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2">
        <v>40</v>
      </c>
      <c r="W20" s="71">
        <f t="shared" si="0"/>
        <v>128.63999999999999</v>
      </c>
      <c r="X20" s="71">
        <v>185</v>
      </c>
      <c r="Y20" s="94">
        <f>(X20*V20)/1000</f>
        <v>7.4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2">
        <v>60</v>
      </c>
      <c r="W21" s="71">
        <f t="shared" si="0"/>
        <v>112.55999999999999</v>
      </c>
      <c r="X21" s="71">
        <v>113</v>
      </c>
      <c r="Y21" s="114">
        <f t="shared" si="1"/>
        <v>6.78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2">
        <v>60</v>
      </c>
      <c r="W22" s="71">
        <f t="shared" si="0"/>
        <v>112.55999999999999</v>
      </c>
      <c r="X22" s="71">
        <v>113</v>
      </c>
      <c r="Y22" s="11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2">
        <v>60</v>
      </c>
      <c r="W23" s="71">
        <f t="shared" si="0"/>
        <v>112.55999999999999</v>
      </c>
      <c r="X23" s="71">
        <v>113</v>
      </c>
      <c r="Y23" s="11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2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45351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topLeftCell="A4" zoomScaleNormal="100" workbookViewId="0">
      <selection activeCell="S9" sqref="S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0</v>
      </c>
      <c r="D8" s="42">
        <v>9</v>
      </c>
      <c r="E8" s="43">
        <v>0</v>
      </c>
      <c r="F8" s="42">
        <v>3</v>
      </c>
      <c r="G8" s="43">
        <v>2</v>
      </c>
      <c r="H8" s="42">
        <v>4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4" t="s">
        <v>13</v>
      </c>
      <c r="W13" s="105" t="s">
        <v>13</v>
      </c>
      <c r="X13" s="68"/>
    </row>
    <row r="14" spans="1:25" x14ac:dyDescent="0.2">
      <c r="N14" s="18"/>
      <c r="O14" s="2"/>
      <c r="P14" s="149"/>
      <c r="Q14" s="150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151"/>
      <c r="Q15" s="152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153"/>
      <c r="Q16" s="154"/>
      <c r="R16" s="15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57" t="s">
        <v>30</v>
      </c>
      <c r="Q17" s="121"/>
      <c r="R17" s="123"/>
      <c r="S17" s="158">
        <v>32</v>
      </c>
      <c r="T17" s="158">
        <v>0</v>
      </c>
      <c r="U17" s="159">
        <f>T17+S17</f>
        <v>32</v>
      </c>
      <c r="V17" s="160">
        <v>20</v>
      </c>
      <c r="W17" s="161">
        <f>S17*4.02</f>
        <v>128.63999999999999</v>
      </c>
      <c r="X17" s="161">
        <v>367</v>
      </c>
      <c r="Y17" s="162">
        <f>(X17*V17)/1000</f>
        <v>7.34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57" t="s">
        <v>31</v>
      </c>
      <c r="Q18" s="121"/>
      <c r="R18" s="122"/>
      <c r="S18" s="158">
        <v>32</v>
      </c>
      <c r="T18" s="158">
        <v>0</v>
      </c>
      <c r="U18" s="159">
        <f>T18+S18</f>
        <v>32</v>
      </c>
      <c r="V18" s="160">
        <v>20</v>
      </c>
      <c r="W18" s="161">
        <f t="shared" ref="W18:W24" si="0">S18*4.02</f>
        <v>128.63999999999999</v>
      </c>
      <c r="X18" s="161">
        <v>369</v>
      </c>
      <c r="Y18" s="162">
        <f>(X18*V18)/1000</f>
        <v>7.38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57" t="s">
        <v>32</v>
      </c>
      <c r="Q19" s="121"/>
      <c r="R19" s="122"/>
      <c r="S19" s="158">
        <v>32</v>
      </c>
      <c r="T19" s="158">
        <v>0</v>
      </c>
      <c r="U19" s="159">
        <f>T19+S19</f>
        <v>32</v>
      </c>
      <c r="V19" s="160">
        <v>20</v>
      </c>
      <c r="W19" s="161">
        <f>S19*4.02</f>
        <v>128.63999999999999</v>
      </c>
      <c r="X19" s="161">
        <v>369</v>
      </c>
      <c r="Y19" s="162">
        <f t="shared" ref="Y19:Y24" si="1">(X19*V19)/1000</f>
        <v>7.38</v>
      </c>
    </row>
    <row r="20" spans="2:28" ht="22.5" customHeight="1" x14ac:dyDescent="0.3">
      <c r="N20" s="21"/>
      <c r="O20" s="22"/>
      <c r="P20" s="157" t="s">
        <v>33</v>
      </c>
      <c r="Q20" s="121"/>
      <c r="R20" s="122"/>
      <c r="S20" s="158">
        <v>32</v>
      </c>
      <c r="T20" s="158">
        <v>0</v>
      </c>
      <c r="U20" s="159">
        <f>T20+S20</f>
        <v>32</v>
      </c>
      <c r="V20" s="160">
        <v>20</v>
      </c>
      <c r="W20" s="161">
        <f t="shared" si="0"/>
        <v>128.63999999999999</v>
      </c>
      <c r="X20" s="161">
        <v>377</v>
      </c>
      <c r="Y20" s="162">
        <f>(X20*V20)/1000</f>
        <v>7.54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332</v>
      </c>
      <c r="Y21" s="94">
        <f t="shared" si="1"/>
        <v>8.3000000000000007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332</v>
      </c>
      <c r="Y22" s="94">
        <f t="shared" si="1"/>
        <v>8.3000000000000007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57" t="s">
        <v>36</v>
      </c>
      <c r="Q23" s="121"/>
      <c r="R23" s="123"/>
      <c r="S23" s="158">
        <v>32</v>
      </c>
      <c r="T23" s="158">
        <v>0</v>
      </c>
      <c r="U23" s="159">
        <f>T23+S23</f>
        <v>32</v>
      </c>
      <c r="V23" s="160">
        <v>25</v>
      </c>
      <c r="W23" s="161">
        <f t="shared" si="0"/>
        <v>128.63999999999999</v>
      </c>
      <c r="X23" s="161">
        <v>314</v>
      </c>
      <c r="Y23" s="162">
        <f t="shared" si="1"/>
        <v>7.85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277</v>
      </c>
      <c r="Y24" s="94">
        <f t="shared" si="1"/>
        <v>8.31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5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50</v>
      </c>
      <c r="V27" s="87"/>
      <c r="W27" s="119">
        <v>45355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20" ma:contentTypeDescription="Ein neues Dokument erstellen." ma:contentTypeScope="" ma:versionID="a6e6ba3e8a67ace45fa5a5024f10bbfe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e188758d336271315a2be56718fa4b06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ed633a91-7cc2-4152-9a5c-ef3ade36a59b"/>
    <ds:schemaRef ds:uri="http://schemas.microsoft.com/office/infopath/2007/PartnerControls"/>
    <ds:schemaRef ds:uri="66020265-18fb-4995-a252-ddaf1d27b1e7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BFC51C-A6CE-4588-9E56-BE675B5606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2024-03-04T10:41:59Z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