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weise\AppData\Local\Microsoft\Windows\INetCache\Content.Outlook\URM6YYYR\"/>
    </mc:Choice>
  </mc:AlternateContent>
  <xr:revisionPtr revIDLastSave="0" documentId="13_ncr:1_{379E43AB-D663-4FA7-91B7-187B276DDD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7" i="3" l="1"/>
  <c r="U27" i="3"/>
  <c r="W27" i="2"/>
  <c r="U27" i="2"/>
  <c r="Y24" i="7"/>
  <c r="W24" i="7"/>
  <c r="Y23" i="7"/>
  <c r="W23" i="7"/>
  <c r="Y22" i="7"/>
  <c r="W22" i="7"/>
  <c r="Y21" i="7"/>
  <c r="W21" i="7"/>
  <c r="Y20" i="7"/>
  <c r="W20" i="7"/>
  <c r="Y19" i="7"/>
  <c r="W19" i="7"/>
  <c r="Y18" i="7"/>
  <c r="W18" i="7"/>
  <c r="Y17" i="7"/>
  <c r="W17" i="7"/>
  <c r="Y24" i="2"/>
  <c r="W24" i="2"/>
  <c r="Y23" i="2"/>
  <c r="W23" i="2"/>
  <c r="Y22" i="2"/>
  <c r="W22" i="2"/>
  <c r="Y21" i="2"/>
  <c r="W21" i="2"/>
  <c r="Y20" i="2"/>
  <c r="W20" i="2"/>
  <c r="Y19" i="2"/>
  <c r="W19" i="2"/>
  <c r="Y18" i="2"/>
  <c r="W18" i="2"/>
  <c r="Y17" i="2"/>
  <c r="W17" i="2"/>
  <c r="Y24" i="3"/>
  <c r="Y23" i="3"/>
  <c r="Y22" i="3"/>
  <c r="Y21" i="3"/>
  <c r="Y20" i="3"/>
  <c r="Y19" i="3"/>
  <c r="Y18" i="3"/>
  <c r="Y17" i="3"/>
  <c r="W19" i="6"/>
  <c r="W27" i="6"/>
  <c r="U27" i="6"/>
  <c r="W27" i="5" l="1"/>
  <c r="U24" i="6"/>
  <c r="U27" i="5"/>
  <c r="W27" i="4"/>
  <c r="U27" i="4"/>
  <c r="W24" i="3"/>
  <c r="U24" i="3"/>
  <c r="W23" i="3"/>
  <c r="U23" i="3"/>
  <c r="W22" i="3"/>
  <c r="U22" i="3"/>
  <c r="W21" i="3"/>
  <c r="U21" i="3"/>
  <c r="W20" i="3"/>
  <c r="U20" i="3"/>
  <c r="W19" i="3"/>
  <c r="U19" i="3"/>
  <c r="W18" i="3"/>
  <c r="U18" i="3"/>
  <c r="W17" i="3"/>
  <c r="U17" i="3"/>
  <c r="W21" i="5"/>
  <c r="W22" i="5"/>
  <c r="W23" i="5"/>
  <c r="W24" i="5"/>
  <c r="U20" i="7"/>
  <c r="U19" i="7"/>
  <c r="U18" i="7"/>
  <c r="U17" i="7"/>
  <c r="U17" i="2"/>
  <c r="U18" i="2"/>
  <c r="U19" i="2"/>
  <c r="U20" i="2"/>
  <c r="U17" i="4"/>
  <c r="W17" i="4"/>
  <c r="Y17" i="4"/>
  <c r="U18" i="4"/>
  <c r="W18" i="4"/>
  <c r="Y18" i="4"/>
  <c r="U19" i="4"/>
  <c r="W19" i="4"/>
  <c r="Y19" i="4"/>
  <c r="U20" i="4"/>
  <c r="W20" i="4"/>
  <c r="Y20" i="4"/>
  <c r="Y21" i="4"/>
  <c r="Y22" i="4"/>
  <c r="Y23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6"/>
  <c r="W17" i="6"/>
  <c r="Y17" i="6"/>
  <c r="U18" i="6"/>
  <c r="W18" i="6"/>
  <c r="Y18" i="6"/>
  <c r="U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W24" i="6"/>
  <c r="Y24" i="6"/>
</calcChain>
</file>

<file path=xl/sharedStrings.xml><?xml version="1.0" encoding="utf-8"?>
<sst xmlns="http://schemas.openxmlformats.org/spreadsheetml/2006/main" count="296" uniqueCount="50">
  <si>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</si>
  <si>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</si>
  <si>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</si>
  <si>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</si>
  <si>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</si>
  <si>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</si>
  <si>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</si>
  <si>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</si>
  <si>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</si>
  <si>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</si>
  <si>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</si>
  <si>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</si>
  <si>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</si>
  <si>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</si>
  <si>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</si>
  <si>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</si>
  <si>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</si>
  <si>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</si>
  <si>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</si>
  <si>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</si>
  <si>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</si>
  <si>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</si>
  <si>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</si>
  <si>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</si>
  <si>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</si>
  <si>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</si>
  <si>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</si>
  <si>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</si>
  <si>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</si>
  <si>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</si>
  <si>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</si>
  <si>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</si>
  <si>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</si>
  <si>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</si>
  <si>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</si>
  <si>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</si>
  <si>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</si>
  <si>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</si>
  <si>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</si>
  <si>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</si>
  <si>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</si>
  <si>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</si>
  <si>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</si>
  <si>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</si>
  <si>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</si>
  <si>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</si>
  <si>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</si>
  <si>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,</t>
  </si>
  <si>
    <t>(in kg)</t>
  </si>
  <si>
    <t>S.Weise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</si>
</sst>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  <font>
      <b/>
      <sz val="16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b/>
      <sz val="20"/>
      <color rgb="FFFF0000"/>
      <name val="Arial"/>
      <family val="2"/>
    </font>
    <font>
      <sz val="16"/>
      <color rgb="FFFF0000"/>
      <name val="Arial"/>
      <family val="2"/>
    </font>
    <font>
      <sz val="11"/>
      <color rgb="FFFF0000"/>
      <name val="Arial"/>
      <family val="2"/>
    </font>
    <font>
      <b/>
      <sz val="22"/>
      <color rgb="FFFF0000"/>
      <name val="Arial"/>
      <family val="2"/>
    </font>
    <font>
      <sz val="20"/>
      <color rgb="FFFF0000"/>
      <name val="Arial"/>
      <family val="2"/>
    </font>
    <font>
      <sz val="18"/>
      <color rgb="FFFF0000"/>
      <name val="Arial"/>
      <family val="2"/>
    </font>
    <font>
      <b/>
      <sz val="24"/>
      <color rgb="FFFF0000"/>
      <name val="Arial"/>
      <family val="2"/>
    </font>
    <font>
      <sz val="2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Continuous" vertical="top"/>
    </xf>
    <xf numFmtId="0" fontId="25" fillId="0" borderId="0" xfId="0" applyFont="1" applyAlignment="1">
      <alignment horizontal="centerContinuous" vertical="top"/>
    </xf>
    <xf numFmtId="0" fontId="24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64" fontId="29" fillId="2" borderId="18" xfId="0" applyNumberFormat="1" applyFont="1" applyFill="1" applyBorder="1" applyAlignment="1">
      <alignment horizontal="center"/>
    </xf>
    <xf numFmtId="0" fontId="26" fillId="0" borderId="5" xfId="0" applyFont="1" applyBorder="1"/>
    <xf numFmtId="0" fontId="30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14" fontId="12" fillId="0" borderId="6" xfId="0" applyNumberFormat="1" applyFont="1" applyBorder="1" applyAlignment="1">
      <alignment horizontal="right"/>
    </xf>
    <xf numFmtId="0" fontId="31" fillId="0" borderId="0" xfId="0" applyFont="1"/>
    <xf numFmtId="0" fontId="32" fillId="0" borderId="6" xfId="0" applyFont="1" applyBorder="1" applyAlignment="1">
      <alignment horizontal="left"/>
    </xf>
    <xf numFmtId="0" fontId="33" fillId="0" borderId="5" xfId="0" applyFont="1" applyBorder="1"/>
    <xf numFmtId="0" fontId="34" fillId="0" borderId="5" xfId="0" applyFont="1" applyBorder="1"/>
    <xf numFmtId="0" fontId="35" fillId="0" borderId="0" xfId="0" applyFont="1"/>
    <xf numFmtId="0" fontId="36" fillId="0" borderId="4" xfId="0" quotePrefix="1" applyFont="1" applyBorder="1" applyAlignment="1">
      <alignment horizontal="centerContinuous"/>
    </xf>
    <xf numFmtId="0" fontId="36" fillId="0" borderId="10" xfId="0" applyFont="1" applyBorder="1" applyAlignment="1">
      <alignment horizontal="centerContinuous"/>
    </xf>
    <xf numFmtId="0" fontId="37" fillId="0" borderId="0" xfId="0" applyFont="1"/>
    <xf numFmtId="0" fontId="0" fillId="0" borderId="5" xfId="0" applyFill="1" applyBorder="1"/>
    <xf numFmtId="0" fontId="15" fillId="0" borderId="0" xfId="0" applyFont="1" applyFill="1"/>
    <xf numFmtId="0" fontId="0" fillId="0" borderId="11" xfId="0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11" fillId="0" borderId="0" xfId="0" applyFont="1" applyFill="1"/>
    <xf numFmtId="0" fontId="21" fillId="0" borderId="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0" fontId="17" fillId="0" borderId="18" xfId="0" applyFont="1" applyFill="1" applyBorder="1" applyAlignment="1">
      <alignment horizontal="center"/>
    </xf>
    <xf numFmtId="1" fontId="16" fillId="0" borderId="0" xfId="0" applyNumberFormat="1" applyFont="1" applyFill="1"/>
    <xf numFmtId="0" fontId="4" fillId="0" borderId="2" xfId="0" applyFont="1" applyFill="1" applyBorder="1"/>
    <xf numFmtId="0" fontId="38" fillId="0" borderId="0" xfId="0" applyFont="1"/>
    <xf numFmtId="0" fontId="17" fillId="4" borderId="18" xfId="0" applyFont="1" applyFill="1" applyBorder="1" applyAlignment="1">
      <alignment horizontal="center"/>
    </xf>
    <xf numFmtId="1" fontId="16" fillId="4" borderId="18" xfId="0" applyNumberFormat="1" applyFont="1" applyFill="1" applyBorder="1"/>
    <xf numFmtId="0" fontId="3" fillId="0" borderId="0" xfId="0" applyFont="1" applyFill="1"/>
    <xf numFmtId="0" fontId="11" fillId="0" borderId="5" xfId="0" applyFont="1" applyBorder="1" applyAlignment="1">
      <alignment horizontal="center"/>
    </xf>
    <xf numFmtId="0" fontId="33" fillId="0" borderId="0" xfId="0" applyFont="1"/>
    <xf numFmtId="0" fontId="23" fillId="0" borderId="0" xfId="0" applyFont="1" applyAlignment="1">
      <alignment horizontal="centerContinuous"/>
    </xf>
    <xf numFmtId="0" fontId="39" fillId="0" borderId="0" xfId="0" applyFont="1"/>
    <xf numFmtId="0" fontId="40" fillId="0" borderId="0" xfId="0" applyFont="1"/>
    <xf numFmtId="0" fontId="3" fillId="0" borderId="2" xfId="0" applyFont="1" applyBorder="1" applyAlignment="1">
      <alignment horizontal="centerContinuous"/>
    </xf>
    <xf numFmtId="0" fontId="3" fillId="0" borderId="3" xfId="0" applyFont="1" applyBorder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9" xfId="0" applyFont="1" applyBorder="1" applyAlignment="1">
      <alignment horizontal="right"/>
    </xf>
    <xf numFmtId="0" fontId="3" fillId="0" borderId="5" xfId="0" applyFont="1" applyBorder="1" applyAlignment="1">
      <alignment horizontal="centerContinuous"/>
    </xf>
    <xf numFmtId="0" fontId="3" fillId="0" borderId="6" xfId="0" applyFont="1" applyBorder="1" applyAlignment="1">
      <alignment horizontal="centerContinuous"/>
    </xf>
    <xf numFmtId="0" fontId="3" fillId="0" borderId="4" xfId="0" applyFont="1" applyBorder="1"/>
    <xf numFmtId="0" fontId="4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oneCellAnchor>
    <xdr:from>
      <xdr:col>19</xdr:col>
      <xdr:colOff>470646</xdr:colOff>
      <xdr:row>4</xdr:row>
      <xdr:rowOff>44822</xdr:rowOff>
    </xdr:from>
    <xdr:ext cx="3328147" cy="530658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33DBC97D-0328-3123-D398-99D31B2D0CE7}"/>
            </a:ext>
          </a:extLst>
        </xdr:cNvPr>
        <xdr:cNvSpPr txBox="1"/>
      </xdr:nvSpPr>
      <xdr:spPr>
        <a:xfrm>
          <a:off x="6095999" y="1501587"/>
          <a:ext cx="3328147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de-DE" sz="2800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topLeftCell="A8" zoomScale="55" zoomScaleNormal="55" workbookViewId="0">
      <selection activeCell="O41" sqref="O41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  <col min="28" max="28" width="3.109375" bestFit="1" customWidth="1"/>
  </cols>
  <sheetData>
    <row r="1" spans="1:25" ht="21" x14ac:dyDescent="0.4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4.6" x14ac:dyDescent="0.4">
      <c r="A2" s="41" t="s">
        <v>1</v>
      </c>
    </row>
    <row r="3" spans="1:25" s="25" customFormat="1" ht="15.6" thickBot="1" x14ac:dyDescent="0.3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5"/>
    <row r="5" spans="1:25" x14ac:dyDescent="0.2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5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7"/>
    </row>
    <row r="8" spans="1:25" ht="22.5" customHeight="1" x14ac:dyDescent="0.5">
      <c r="C8" s="86">
        <v>2</v>
      </c>
      <c r="D8" s="42">
        <v>2</v>
      </c>
      <c r="E8" s="43">
        <v>0</v>
      </c>
      <c r="F8" s="42">
        <v>1</v>
      </c>
      <c r="G8" s="43">
        <v>2</v>
      </c>
      <c r="H8" s="42">
        <v>4</v>
      </c>
      <c r="I8" s="44" t="s">
        <v>8</v>
      </c>
      <c r="J8" s="42" t="s">
        <v>9</v>
      </c>
      <c r="K8" s="140"/>
      <c r="N8" s="38"/>
      <c r="O8" s="38"/>
      <c r="P8" s="103"/>
      <c r="Q8" s="103"/>
      <c r="R8" s="103"/>
      <c r="S8" s="103"/>
      <c r="T8" s="116"/>
      <c r="U8" s="120"/>
      <c r="V8" s="124"/>
    </row>
    <row r="9" spans="1:25" ht="22.5" customHeight="1" x14ac:dyDescent="0.5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16"/>
      <c r="U9" s="52"/>
      <c r="V9" s="103"/>
    </row>
    <row r="10" spans="1:25" ht="22.5" customHeight="1" x14ac:dyDescent="0.4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5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3.8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5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143"/>
    </row>
    <row r="14" spans="1:25" x14ac:dyDescent="0.25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5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3.8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132</v>
      </c>
      <c r="Y17" s="94">
        <f>(X17*V17)/1000</f>
        <v>7.92</v>
      </c>
    </row>
    <row r="18" spans="2:28" ht="22.5" customHeight="1" x14ac:dyDescent="0.4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160</v>
      </c>
      <c r="Y18" s="94">
        <f>(X18*V18)/1000</f>
        <v>8</v>
      </c>
    </row>
    <row r="19" spans="2:28" ht="22.5" customHeight="1" x14ac:dyDescent="0.4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152</v>
      </c>
      <c r="Y19" s="94">
        <f t="shared" ref="Y19:Y24" si="1">(X19*V19)/1000</f>
        <v>7.6</v>
      </c>
    </row>
    <row r="20" spans="2:28" ht="22.5" customHeight="1" x14ac:dyDescent="0.4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168</v>
      </c>
      <c r="Y20" s="94">
        <f>(X20*V20)/1000</f>
        <v>6.72</v>
      </c>
    </row>
    <row r="21" spans="2:28" ht="22.5" customHeight="1" x14ac:dyDescent="0.4">
      <c r="N21" s="106"/>
      <c r="O21" s="107"/>
      <c r="P21" s="80" t="s">
        <v>34</v>
      </c>
      <c r="Q21" s="121"/>
      <c r="R21" s="122"/>
      <c r="S21" s="53">
        <v>28</v>
      </c>
      <c r="T21" s="53">
        <v>0</v>
      </c>
      <c r="U21" s="70">
        <v>28</v>
      </c>
      <c r="V21" s="57">
        <v>60</v>
      </c>
      <c r="W21" s="71">
        <f t="shared" si="0"/>
        <v>112.55999999999999</v>
      </c>
      <c r="X21" s="71">
        <v>127</v>
      </c>
      <c r="Y21" s="94">
        <f t="shared" si="1"/>
        <v>7.62</v>
      </c>
    </row>
    <row r="22" spans="2:28" ht="22.5" customHeight="1" x14ac:dyDescent="0.4">
      <c r="N22" s="106"/>
      <c r="O22" s="107"/>
      <c r="P22" s="80" t="s">
        <v>35</v>
      </c>
      <c r="Q22" s="81"/>
      <c r="R22" s="122"/>
      <c r="S22" s="53">
        <v>28</v>
      </c>
      <c r="T22" s="53">
        <v>0</v>
      </c>
      <c r="U22" s="70">
        <v>28</v>
      </c>
      <c r="V22" s="57">
        <v>60</v>
      </c>
      <c r="W22" s="71">
        <f t="shared" si="0"/>
        <v>112.55999999999999</v>
      </c>
      <c r="X22" s="71">
        <v>127</v>
      </c>
      <c r="Y22" s="94">
        <f t="shared" si="1"/>
        <v>7.62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123"/>
      <c r="S23" s="53">
        <v>28</v>
      </c>
      <c r="T23" s="53">
        <v>0</v>
      </c>
      <c r="U23" s="70">
        <v>28</v>
      </c>
      <c r="V23" s="57">
        <v>60</v>
      </c>
      <c r="W23" s="71">
        <f t="shared" si="0"/>
        <v>112.55999999999999</v>
      </c>
      <c r="X23" s="71">
        <v>135</v>
      </c>
      <c r="Y23" s="94">
        <f t="shared" si="1"/>
        <v>8.1</v>
      </c>
    </row>
    <row r="24" spans="2:28" ht="22.5" customHeight="1" x14ac:dyDescent="0.4">
      <c r="N24" s="21"/>
      <c r="O24" s="22"/>
      <c r="P24" s="80" t="s">
        <v>37</v>
      </c>
      <c r="Q24" s="81"/>
      <c r="R24" s="12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127</v>
      </c>
      <c r="Y24" s="94">
        <f t="shared" si="1"/>
        <v>7.62</v>
      </c>
    </row>
    <row r="25" spans="2:28" ht="22.5" customHeight="1" x14ac:dyDescent="0.4">
      <c r="N25" s="90"/>
      <c r="O25" s="91"/>
      <c r="P25" s="108"/>
      <c r="Q25" s="108"/>
      <c r="S25" s="52"/>
      <c r="T25" s="52"/>
      <c r="U25" s="52"/>
      <c r="V25" s="92"/>
      <c r="W25" s="93"/>
    </row>
    <row r="26" spans="2:28" x14ac:dyDescent="0.25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4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49</v>
      </c>
      <c r="V27" s="87"/>
      <c r="W27" s="73">
        <v>45309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A8" zoomScale="55" zoomScaleNormal="55" workbookViewId="0">
      <selection activeCell="V19" sqref="V19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style="131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128"/>
      <c r="W1" s="6"/>
    </row>
    <row r="2" spans="1:25" s="41" customFormat="1" ht="24.6" x14ac:dyDescent="0.4">
      <c r="A2" s="41" t="s">
        <v>1</v>
      </c>
      <c r="V2" s="129"/>
    </row>
    <row r="3" spans="1:25" s="25" customFormat="1" ht="15.6" thickBot="1" x14ac:dyDescent="0.3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130"/>
      <c r="W3" s="24"/>
    </row>
    <row r="4" spans="1:25" ht="51.75" customHeight="1" x14ac:dyDescent="0.25"/>
    <row r="5" spans="1:25" x14ac:dyDescent="0.2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132"/>
    </row>
    <row r="6" spans="1:25" x14ac:dyDescent="0.25">
      <c r="C6" s="1"/>
      <c r="J6" s="9"/>
      <c r="N6" s="49"/>
      <c r="O6" s="28"/>
      <c r="P6" s="28"/>
      <c r="Q6" s="28"/>
      <c r="R6" s="28"/>
      <c r="S6" s="28"/>
      <c r="T6" s="28"/>
      <c r="U6" s="14"/>
      <c r="V6" s="133"/>
    </row>
    <row r="7" spans="1:25" x14ac:dyDescent="0.2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32.4" x14ac:dyDescent="0.55000000000000004">
      <c r="C8" s="86">
        <v>2</v>
      </c>
      <c r="D8" s="42">
        <v>3</v>
      </c>
      <c r="E8" s="43">
        <v>0</v>
      </c>
      <c r="F8" s="42">
        <v>1</v>
      </c>
      <c r="G8" s="43">
        <v>2</v>
      </c>
      <c r="H8" s="42">
        <v>4</v>
      </c>
      <c r="I8" s="44" t="s">
        <v>41</v>
      </c>
      <c r="J8" s="42" t="s">
        <v>42</v>
      </c>
      <c r="N8" s="38"/>
      <c r="O8" s="38"/>
      <c r="P8" s="103"/>
      <c r="Q8" s="103"/>
      <c r="R8" s="103"/>
      <c r="S8" s="147"/>
      <c r="T8" s="156"/>
      <c r="U8" s="52"/>
      <c r="V8" s="13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34"/>
    </row>
    <row r="10" spans="1:25" ht="22.5" customHeight="1" x14ac:dyDescent="0.4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3"/>
      <c r="Q10" s="103"/>
      <c r="R10" s="103"/>
      <c r="S10" s="103"/>
      <c r="T10" s="103"/>
      <c r="U10" s="103"/>
      <c r="V10" s="134"/>
      <c r="W10" s="103"/>
    </row>
    <row r="11" spans="1:25" ht="22.5" customHeight="1" x14ac:dyDescent="0.25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3.8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5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35" t="s">
        <v>13</v>
      </c>
      <c r="W13" s="67" t="s">
        <v>13</v>
      </c>
      <c r="X13" s="143"/>
    </row>
    <row r="14" spans="1:25" x14ac:dyDescent="0.25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136" t="s">
        <v>17</v>
      </c>
      <c r="W14" s="54" t="s">
        <v>18</v>
      </c>
      <c r="X14" s="54" t="s">
        <v>18</v>
      </c>
      <c r="Y14" s="54" t="s">
        <v>19</v>
      </c>
    </row>
    <row r="15" spans="1:25" x14ac:dyDescent="0.25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136" t="s">
        <v>22</v>
      </c>
      <c r="W15" s="55" t="s">
        <v>23</v>
      </c>
      <c r="X15" s="55" t="s">
        <v>24</v>
      </c>
      <c r="Y15" s="55" t="s">
        <v>25</v>
      </c>
    </row>
    <row r="16" spans="1:25" ht="13.8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37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175</v>
      </c>
      <c r="Y17" s="94">
        <f>(X17*V17)/1000</f>
        <v>7</v>
      </c>
    </row>
    <row r="18" spans="2:28" ht="22.5" customHeight="1" x14ac:dyDescent="0.4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199</v>
      </c>
      <c r="Y18" s="94">
        <f>(X18*V18)/1000</f>
        <v>7.96</v>
      </c>
    </row>
    <row r="19" spans="2:28" ht="22.5" customHeight="1" x14ac:dyDescent="0.4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199</v>
      </c>
      <c r="Y19" s="94">
        <f t="shared" ref="Y19:Y24" si="1">(X19*V19)/1000</f>
        <v>7.96</v>
      </c>
    </row>
    <row r="20" spans="2:28" ht="22.5" customHeight="1" x14ac:dyDescent="0.4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207</v>
      </c>
      <c r="Y20" s="94">
        <f>(X20*V20)/1000</f>
        <v>6.21</v>
      </c>
    </row>
    <row r="21" spans="2:28" ht="22.5" customHeight="1" x14ac:dyDescent="0.4">
      <c r="N21" s="106"/>
      <c r="O21" s="107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40</v>
      </c>
      <c r="W21" s="71">
        <f t="shared" si="0"/>
        <v>96.47999999999999</v>
      </c>
      <c r="X21" s="71">
        <v>158</v>
      </c>
      <c r="Y21" s="94">
        <f t="shared" si="1"/>
        <v>6.32</v>
      </c>
    </row>
    <row r="22" spans="2:28" ht="22.5" customHeight="1" x14ac:dyDescent="0.4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40</v>
      </c>
      <c r="W22" s="71">
        <f t="shared" si="0"/>
        <v>96.47999999999999</v>
      </c>
      <c r="X22" s="71">
        <v>158</v>
      </c>
      <c r="Y22" s="94">
        <f t="shared" si="1"/>
        <v>6.32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40</v>
      </c>
      <c r="W23" s="71">
        <f t="shared" si="0"/>
        <v>96.47999999999999</v>
      </c>
      <c r="X23" s="71">
        <v>158</v>
      </c>
      <c r="Y23" s="94">
        <f t="shared" si="1"/>
        <v>6.32</v>
      </c>
    </row>
    <row r="24" spans="2:28" ht="22.5" customHeight="1" x14ac:dyDescent="0.4">
      <c r="N24" s="125"/>
      <c r="O24" s="126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40</v>
      </c>
      <c r="W24" s="71">
        <f t="shared" si="0"/>
        <v>96.47999999999999</v>
      </c>
      <c r="X24" s="71">
        <v>158</v>
      </c>
      <c r="Y24" s="94">
        <f t="shared" si="1"/>
        <v>6.32</v>
      </c>
    </row>
    <row r="25" spans="2:28" ht="22.5" customHeight="1" x14ac:dyDescent="0.4">
      <c r="N25" s="90"/>
      <c r="O25" s="91"/>
      <c r="P25" s="108"/>
      <c r="Q25" s="108"/>
      <c r="S25" s="52"/>
      <c r="T25" s="52"/>
      <c r="U25" s="52"/>
      <c r="V25" s="138"/>
      <c r="W25" s="93"/>
      <c r="X25" s="117"/>
      <c r="Y25" s="118"/>
    </row>
    <row r="26" spans="2:28" x14ac:dyDescent="0.25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39"/>
      <c r="W26" s="72" t="s">
        <v>39</v>
      </c>
    </row>
    <row r="27" spans="2:28" s="59" customFormat="1" ht="21" customHeight="1" x14ac:dyDescent="0.4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S.Weise</v>
      </c>
      <c r="V27" s="87"/>
      <c r="W27" s="73">
        <f>Montag!W27</f>
        <v>45309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7" zoomScale="55" zoomScaleNormal="55" workbookViewId="0">
      <selection activeCell="T44" sqref="T44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4.6" x14ac:dyDescent="0.4">
      <c r="A2" s="41" t="s">
        <v>1</v>
      </c>
    </row>
    <row r="3" spans="1:25" s="25" customFormat="1" ht="15.6" thickBot="1" x14ac:dyDescent="0.3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5"/>
    <row r="5" spans="1:25" ht="22.8" x14ac:dyDescent="0.4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146"/>
      <c r="U5" s="47"/>
      <c r="V5" s="48"/>
    </row>
    <row r="6" spans="1:25" x14ac:dyDescent="0.25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5">
      <c r="C8" s="86">
        <v>2</v>
      </c>
      <c r="D8" s="42">
        <v>4</v>
      </c>
      <c r="E8" s="43">
        <v>0</v>
      </c>
      <c r="F8" s="42">
        <v>1</v>
      </c>
      <c r="G8" s="43">
        <v>2</v>
      </c>
      <c r="H8" s="42">
        <v>4</v>
      </c>
      <c r="I8" s="44" t="s">
        <v>8</v>
      </c>
      <c r="J8" s="42" t="s">
        <v>42</v>
      </c>
      <c r="N8" s="38"/>
      <c r="O8" s="38"/>
      <c r="P8" s="103"/>
      <c r="Q8" s="103"/>
      <c r="R8" s="103"/>
      <c r="S8" s="103"/>
      <c r="U8" s="52"/>
      <c r="V8" s="103"/>
      <c r="W8" s="148"/>
    </row>
    <row r="9" spans="1:25" ht="33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4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5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3.8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5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5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5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3.8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4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4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4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145</v>
      </c>
      <c r="Y20" s="94">
        <f>(X20*V20)/1000</f>
        <v>7.25</v>
      </c>
    </row>
    <row r="21" spans="2:28" ht="22.5" customHeight="1" x14ac:dyDescent="0.4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4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4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4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5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4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S.Weise</v>
      </c>
      <c r="V27" s="87"/>
      <c r="W27" s="73">
        <f>Montag!W27</f>
        <v>45309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8" zoomScale="55" zoomScaleNormal="55" workbookViewId="0">
      <selection activeCell="S39" sqref="S39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4.6" x14ac:dyDescent="0.4">
      <c r="A2" s="41" t="s">
        <v>1</v>
      </c>
    </row>
    <row r="3" spans="1:25" s="25" customFormat="1" ht="15.6" thickBot="1" x14ac:dyDescent="0.3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5"/>
    <row r="5" spans="1:25" x14ac:dyDescent="0.2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5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4">
      <c r="C8" s="86">
        <v>2</v>
      </c>
      <c r="D8" s="42">
        <v>5</v>
      </c>
      <c r="E8" s="43">
        <v>0</v>
      </c>
      <c r="F8" s="42">
        <v>1</v>
      </c>
      <c r="G8" s="43">
        <v>2</v>
      </c>
      <c r="H8" s="42">
        <v>4</v>
      </c>
      <c r="I8" s="44" t="s">
        <v>41</v>
      </c>
      <c r="J8" s="42" t="s">
        <v>9</v>
      </c>
      <c r="N8" s="38"/>
      <c r="O8" s="38"/>
      <c r="P8" s="103"/>
      <c r="Q8" s="103"/>
      <c r="R8" s="103"/>
      <c r="S8" s="103"/>
      <c r="U8" s="120"/>
      <c r="V8" s="103"/>
    </row>
    <row r="9" spans="1:25" ht="33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4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5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3.8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5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5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5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3.8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113</v>
      </c>
      <c r="Y17" s="94">
        <f>(X17*V17)/1000</f>
        <v>6.78</v>
      </c>
    </row>
    <row r="18" spans="2:28" ht="22.5" customHeight="1" x14ac:dyDescent="0.4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0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4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4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145</v>
      </c>
      <c r="Y20" s="94">
        <f>(X20*V20)/1000</f>
        <v>7.25</v>
      </c>
    </row>
    <row r="21" spans="2:28" ht="22.5" customHeight="1" x14ac:dyDescent="0.4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80</v>
      </c>
      <c r="W21" s="71">
        <v>96</v>
      </c>
      <c r="X21" s="71">
        <v>96</v>
      </c>
      <c r="Y21" s="94">
        <f t="shared" si="1"/>
        <v>7.68</v>
      </c>
    </row>
    <row r="22" spans="2:28" ht="22.5" customHeight="1" x14ac:dyDescent="0.4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80</v>
      </c>
      <c r="W22" s="71">
        <v>96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80</v>
      </c>
      <c r="W23" s="71">
        <v>96</v>
      </c>
      <c r="X23" s="71">
        <v>96</v>
      </c>
      <c r="Y23" s="94">
        <f t="shared" si="1"/>
        <v>7.68</v>
      </c>
    </row>
    <row r="24" spans="2:28" ht="22.5" customHeight="1" x14ac:dyDescent="0.4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80</v>
      </c>
      <c r="W24" s="71">
        <v>96</v>
      </c>
      <c r="X24" s="71">
        <v>96</v>
      </c>
      <c r="Y24" s="94">
        <f t="shared" si="1"/>
        <v>7.68</v>
      </c>
    </row>
    <row r="25" spans="2:28" ht="22.5" customHeight="1" x14ac:dyDescent="0.4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5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4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S.Weise</v>
      </c>
      <c r="V27" s="87"/>
      <c r="W27" s="119">
        <f>Montag!W27</f>
        <v>45309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39"/>
  <sheetViews>
    <sheetView showGridLines="0" topLeftCell="A8" zoomScale="55" zoomScaleNormal="55" workbookViewId="0">
      <selection activeCell="U44" sqref="U44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4.6" x14ac:dyDescent="0.4">
      <c r="A2" s="41" t="s">
        <v>1</v>
      </c>
    </row>
    <row r="3" spans="1:25" s="25" customFormat="1" ht="15.6" thickBot="1" x14ac:dyDescent="0.3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5"/>
    <row r="5" spans="1:25" x14ac:dyDescent="0.2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5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5">
      <c r="C8" s="86">
        <v>2</v>
      </c>
      <c r="D8" s="42">
        <v>6</v>
      </c>
      <c r="E8" s="43">
        <v>0</v>
      </c>
      <c r="F8" s="42">
        <v>1</v>
      </c>
      <c r="G8" s="43">
        <v>2</v>
      </c>
      <c r="H8" s="42">
        <v>4</v>
      </c>
      <c r="I8" s="44" t="s">
        <v>43</v>
      </c>
      <c r="J8" s="42" t="s">
        <v>44</v>
      </c>
      <c r="N8" s="38"/>
      <c r="O8" s="38"/>
      <c r="P8" s="103"/>
      <c r="Q8" s="103"/>
      <c r="R8" s="103"/>
      <c r="S8" s="103"/>
      <c r="T8" s="95"/>
      <c r="U8" s="127"/>
      <c r="V8" s="103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4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3"/>
      <c r="Q10" s="103"/>
      <c r="R10" s="103"/>
      <c r="S10" s="103"/>
      <c r="T10" s="103"/>
      <c r="U10" s="95"/>
      <c r="V10" s="103"/>
      <c r="W10" s="103"/>
    </row>
    <row r="11" spans="1:25" ht="22.5" customHeight="1" x14ac:dyDescent="0.25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3.8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5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5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5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3.8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41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142">
        <v>50</v>
      </c>
      <c r="W17" s="71">
        <f>S17*4.02</f>
        <v>128.63999999999999</v>
      </c>
      <c r="X17" s="71">
        <v>144</v>
      </c>
      <c r="Y17" s="94">
        <f>(X17*V17)/1000</f>
        <v>7.2</v>
      </c>
    </row>
    <row r="18" spans="2:28" ht="22.5" customHeight="1" x14ac:dyDescent="0.4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142">
        <v>40</v>
      </c>
      <c r="W18" s="71">
        <f t="shared" ref="W18:W24" si="0">S18*4.02</f>
        <v>128.63999999999999</v>
      </c>
      <c r="X18" s="71">
        <v>168</v>
      </c>
      <c r="Y18" s="94">
        <f>(X18*V18)/1000</f>
        <v>6.72</v>
      </c>
    </row>
    <row r="19" spans="2:28" ht="22.5" customHeight="1" x14ac:dyDescent="0.4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142">
        <v>40</v>
      </c>
      <c r="W19" s="71">
        <f t="shared" si="0"/>
        <v>128.63999999999999</v>
      </c>
      <c r="X19" s="71">
        <v>168</v>
      </c>
      <c r="Y19" s="94">
        <f t="shared" ref="Y19:Y24" si="1">(X19*V19)/1000</f>
        <v>6.72</v>
      </c>
    </row>
    <row r="20" spans="2:28" ht="22.5" customHeight="1" x14ac:dyDescent="0.4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142">
        <v>40</v>
      </c>
      <c r="W20" s="71">
        <f t="shared" si="0"/>
        <v>128.63999999999999</v>
      </c>
      <c r="X20" s="71">
        <v>176</v>
      </c>
      <c r="Y20" s="94">
        <f>(X20*V20)/1000</f>
        <v>7.04</v>
      </c>
    </row>
    <row r="21" spans="2:28" ht="22.5" customHeight="1" x14ac:dyDescent="0.4">
      <c r="N21" s="21"/>
      <c r="O21" s="22"/>
      <c r="P21" s="109" t="s">
        <v>34</v>
      </c>
      <c r="Q21" s="110"/>
      <c r="R21" s="115"/>
      <c r="S21" s="112">
        <v>28</v>
      </c>
      <c r="T21" s="112">
        <v>0</v>
      </c>
      <c r="U21" s="113">
        <v>28</v>
      </c>
      <c r="V21" s="142">
        <v>60</v>
      </c>
      <c r="W21" s="71">
        <f t="shared" si="0"/>
        <v>112.55999999999999</v>
      </c>
      <c r="X21" s="71">
        <v>127</v>
      </c>
      <c r="Y21" s="114">
        <f t="shared" si="1"/>
        <v>7.62</v>
      </c>
    </row>
    <row r="22" spans="2:28" ht="22.5" customHeight="1" x14ac:dyDescent="0.4">
      <c r="N22" s="106"/>
      <c r="O22" s="107"/>
      <c r="P22" s="109" t="s">
        <v>35</v>
      </c>
      <c r="Q22" s="110"/>
      <c r="R22" s="115"/>
      <c r="S22" s="112">
        <v>28</v>
      </c>
      <c r="T22" s="112">
        <v>0</v>
      </c>
      <c r="U22" s="113">
        <v>28</v>
      </c>
      <c r="V22" s="142">
        <v>60</v>
      </c>
      <c r="W22" s="71">
        <f t="shared" si="0"/>
        <v>112.55999999999999</v>
      </c>
      <c r="X22" s="71">
        <v>127</v>
      </c>
      <c r="Y22" s="114">
        <f t="shared" si="1"/>
        <v>7.62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09" t="s">
        <v>36</v>
      </c>
      <c r="Q23" s="110"/>
      <c r="R23" s="111"/>
      <c r="S23" s="112">
        <v>28</v>
      </c>
      <c r="T23" s="112">
        <v>0</v>
      </c>
      <c r="U23" s="113">
        <v>28</v>
      </c>
      <c r="V23" s="142">
        <v>60</v>
      </c>
      <c r="W23" s="71">
        <f t="shared" si="0"/>
        <v>112.55999999999999</v>
      </c>
      <c r="X23" s="71">
        <v>127</v>
      </c>
      <c r="Y23" s="114">
        <f t="shared" si="1"/>
        <v>7.62</v>
      </c>
    </row>
    <row r="24" spans="2:28" ht="22.5" customHeight="1" x14ac:dyDescent="0.4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142">
        <v>60</v>
      </c>
      <c r="W24" s="71">
        <f t="shared" si="0"/>
        <v>112.55999999999999</v>
      </c>
      <c r="X24" s="71">
        <v>112</v>
      </c>
      <c r="Y24" s="94">
        <f t="shared" si="1"/>
        <v>6.72</v>
      </c>
    </row>
    <row r="25" spans="2:28" ht="22.5" customHeight="1" x14ac:dyDescent="0.4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5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4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S.Weise</v>
      </c>
      <c r="V27" s="87"/>
      <c r="W27" s="119">
        <f>Montag!W27</f>
        <v>45309</v>
      </c>
      <c r="X27" s="66"/>
      <c r="Y27" s="66"/>
    </row>
    <row r="39" spans="23:23" x14ac:dyDescent="0.25">
      <c r="W39" t="s">
        <v>47</v>
      </c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A8" zoomScale="55" zoomScaleNormal="55" workbookViewId="0">
      <selection activeCell="W45" sqref="W45"/>
    </sheetView>
  </sheetViews>
  <sheetFormatPr baseColWidth="10" defaultColWidth="2.33203125" defaultRowHeight="13.2" x14ac:dyDescent="0.25"/>
  <cols>
    <col min="1" max="7" width="4" customWidth="1"/>
    <col min="8" max="8" width="3.44140625" customWidth="1"/>
    <col min="9" max="11" width="4" customWidth="1"/>
    <col min="12" max="12" width="5.44140625" customWidth="1"/>
    <col min="13" max="13" width="4" customWidth="1"/>
    <col min="14" max="15" width="2.6640625" customWidth="1"/>
    <col min="16" max="16" width="11.44140625" customWidth="1"/>
    <col min="17" max="17" width="4" customWidth="1"/>
    <col min="18" max="18" width="2" customWidth="1"/>
    <col min="19" max="19" width="8.44140625" customWidth="1"/>
    <col min="20" max="20" width="12" customWidth="1"/>
    <col min="21" max="21" width="14.88671875" customWidth="1"/>
    <col min="22" max="22" width="11.33203125" customWidth="1"/>
    <col min="23" max="23" width="25.44140625" customWidth="1"/>
    <col min="24" max="24" width="26.88671875" customWidth="1"/>
    <col min="25" max="25" width="31.33203125" customWidth="1"/>
  </cols>
  <sheetData>
    <row r="1" spans="1:25" ht="21" x14ac:dyDescent="0.4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4.6" x14ac:dyDescent="0.4">
      <c r="A2" s="41" t="s">
        <v>1</v>
      </c>
    </row>
    <row r="3" spans="1:25" s="25" customFormat="1" ht="15.6" thickBot="1" x14ac:dyDescent="0.3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5"/>
    <row r="5" spans="1:25" x14ac:dyDescent="0.2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5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6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8"/>
    </row>
    <row r="8" spans="1:25" ht="22.5" customHeight="1" x14ac:dyDescent="0.4">
      <c r="C8" s="86">
        <v>2</v>
      </c>
      <c r="D8" s="42">
        <v>7</v>
      </c>
      <c r="E8" s="43">
        <v>0</v>
      </c>
      <c r="F8" s="42">
        <v>1</v>
      </c>
      <c r="G8" s="43">
        <v>2</v>
      </c>
      <c r="H8" s="42">
        <v>4</v>
      </c>
      <c r="I8" s="44" t="s">
        <v>45</v>
      </c>
      <c r="J8" s="42" t="s">
        <v>46</v>
      </c>
      <c r="N8" s="38"/>
      <c r="O8" s="38"/>
      <c r="P8" s="103"/>
      <c r="Q8" s="103"/>
      <c r="R8" s="103"/>
      <c r="S8" s="103"/>
      <c r="T8" s="103"/>
      <c r="U8" s="52"/>
      <c r="V8" s="103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4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5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3.8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5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44" t="s">
        <v>13</v>
      </c>
      <c r="W13" s="105" t="s">
        <v>13</v>
      </c>
      <c r="X13" s="68"/>
    </row>
    <row r="14" spans="1:25" x14ac:dyDescent="0.25">
      <c r="N14" s="18"/>
      <c r="O14" s="2"/>
      <c r="P14" s="149"/>
      <c r="Q14" s="150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5">
      <c r="N15" s="10"/>
      <c r="O15" s="4"/>
      <c r="P15" s="151"/>
      <c r="Q15" s="152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3.8" x14ac:dyDescent="0.25">
      <c r="C16" s="38" t="s">
        <v>26</v>
      </c>
      <c r="E16" s="38"/>
      <c r="F16" s="103"/>
      <c r="N16" s="17"/>
      <c r="O16" s="7"/>
      <c r="P16" s="153"/>
      <c r="Q16" s="154"/>
      <c r="R16" s="15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48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20</v>
      </c>
      <c r="W17" s="71">
        <f>S17*4.02</f>
        <v>128.63999999999999</v>
      </c>
      <c r="X17" s="71">
        <v>389</v>
      </c>
      <c r="Y17" s="94">
        <f>(X17*V17)/1000</f>
        <v>7.78</v>
      </c>
    </row>
    <row r="18" spans="2:28" ht="22.5" customHeight="1" x14ac:dyDescent="0.4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20</v>
      </c>
      <c r="W18" s="71">
        <f t="shared" ref="W18:W24" si="0">S18*4.02</f>
        <v>128.63999999999999</v>
      </c>
      <c r="X18" s="71">
        <v>375</v>
      </c>
      <c r="Y18" s="94">
        <f>(X18*V18)/1000</f>
        <v>7.5</v>
      </c>
    </row>
    <row r="19" spans="2:28" ht="22.5" customHeight="1" x14ac:dyDescent="0.4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20</v>
      </c>
      <c r="W19" s="71">
        <f>S19*4.02</f>
        <v>128.63999999999999</v>
      </c>
      <c r="X19" s="71">
        <v>375</v>
      </c>
      <c r="Y19" s="94">
        <f t="shared" ref="Y19:Y24" si="1">(X19*V19)/1000</f>
        <v>7.5</v>
      </c>
    </row>
    <row r="20" spans="2:28" ht="22.5" customHeight="1" x14ac:dyDescent="0.4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383</v>
      </c>
      <c r="Y20" s="94">
        <f>(X20*V20)/1000</f>
        <v>7.66</v>
      </c>
    </row>
    <row r="21" spans="2:28" ht="22.5" customHeight="1" x14ac:dyDescent="0.4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253</v>
      </c>
      <c r="Y21" s="94">
        <f t="shared" si="1"/>
        <v>7.59</v>
      </c>
    </row>
    <row r="22" spans="2:28" ht="22.5" customHeight="1" x14ac:dyDescent="0.4">
      <c r="N22" s="106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253</v>
      </c>
      <c r="Y22" s="94">
        <f t="shared" si="1"/>
        <v>7.59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253</v>
      </c>
      <c r="Y23" s="94">
        <f t="shared" si="1"/>
        <v>7.59</v>
      </c>
    </row>
    <row r="24" spans="2:28" ht="22.5" customHeight="1" x14ac:dyDescent="0.4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221</v>
      </c>
      <c r="Y24" s="94">
        <f t="shared" si="1"/>
        <v>6.63</v>
      </c>
    </row>
    <row r="25" spans="2:28" ht="22.5" customHeight="1" x14ac:dyDescent="0.4">
      <c r="N25" s="90"/>
      <c r="O25" s="91"/>
      <c r="P25" s="108"/>
      <c r="Q25" s="108"/>
      <c r="S25" s="52"/>
      <c r="T25" s="52"/>
      <c r="U25" s="52"/>
      <c r="V25" s="92"/>
      <c r="W25" s="93"/>
      <c r="X25" s="145"/>
    </row>
    <row r="26" spans="2:28" x14ac:dyDescent="0.25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4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S.Weise</v>
      </c>
      <c r="V27" s="87"/>
      <c r="W27" s="119">
        <f>Montag!W27</f>
        <v>45309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9" ma:contentTypeDescription="Ein neues Dokument erstellen." ma:contentTypeScope="" ma:versionID="82c54c939d938bf7af4aa49ce4a190e6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8a7b45073b152a22a76078cd31dd75ba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42658C8-4CB2-4021-9EC4-6B51B16776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ed633a91-7cc2-4152-9a5c-ef3ade36a59b"/>
    <ds:schemaRef ds:uri="http://schemas.microsoft.com/office/infopath/2007/PartnerControls"/>
    <ds:schemaRef ds:uri="66020265-18fb-4995-a252-ddaf1d27b1e7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Metadata/LabelInfo.xml><?xml version="1.0" encoding="utf-8"?>
<clbl:labelList xmlns:clbl="http://schemas.microsoft.com/office/2020/mipLabelMetadata">
  <clbl:label id="{c5b3faf1-ffdb-462b-923e-b87ffc52233a}" enabled="0" method="" siteId="{c5b3faf1-ffdb-462b-923e-b87ffc52233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Weise, Sylvia</cp:lastModifiedBy>
  <cp:revision/>
  <dcterms:created xsi:type="dcterms:W3CDTF">2000-03-02T11:54:10Z</dcterms:created>
  <dcterms:modified xsi:type="dcterms:W3CDTF">2024-01-18T09:12:56Z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