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gro.C\Desktop\"/>
    </mc:Choice>
  </mc:AlternateContent>
  <xr:revisionPtr revIDLastSave="0" documentId="8_{E255B9D0-0BCA-4B6E-AF02-24B94846C51F}" xr6:coauthVersionLast="47" xr6:coauthVersionMax="47" xr10:uidLastSave="{00000000-0000-0000-0000-000000000000}"/>
  <bookViews>
    <workbookView xWindow="28680" yWindow="78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7" i="3" l="1"/>
  <c r="U27" i="3"/>
  <c r="W27" i="2"/>
  <c r="U27" i="2"/>
  <c r="Y24" i="7"/>
  <c r="W24" i="7"/>
  <c r="Y23" i="7"/>
  <c r="W23" i="7"/>
  <c r="Y22" i="7"/>
  <c r="W22" i="7"/>
  <c r="Y21" i="7"/>
  <c r="W21" i="7"/>
  <c r="Y20" i="7"/>
  <c r="W20" i="7"/>
  <c r="Y19" i="7"/>
  <c r="W19" i="7"/>
  <c r="Y18" i="7"/>
  <c r="W18" i="7"/>
  <c r="Y17" i="7"/>
  <c r="W17" i="7"/>
  <c r="Y24" i="2"/>
  <c r="W24" i="2"/>
  <c r="Y23" i="2"/>
  <c r="W23" i="2"/>
  <c r="Y22" i="2"/>
  <c r="W22" i="2"/>
  <c r="Y21" i="2"/>
  <c r="W21" i="2"/>
  <c r="Y20" i="2"/>
  <c r="W20" i="2"/>
  <c r="Y19" i="2"/>
  <c r="W19" i="2"/>
  <c r="Y18" i="2"/>
  <c r="W18" i="2"/>
  <c r="Y17" i="2"/>
  <c r="W17" i="2"/>
  <c r="Y24" i="3"/>
  <c r="Y23" i="3"/>
  <c r="Y22" i="3"/>
  <c r="Y21" i="3"/>
  <c r="Y20" i="3"/>
  <c r="Y19" i="3"/>
  <c r="Y18" i="3"/>
  <c r="Y17" i="3"/>
  <c r="W19" i="6"/>
  <c r="W27" i="6"/>
  <c r="U27" i="6"/>
  <c r="W27" i="5" l="1"/>
  <c r="U24" i="6"/>
  <c r="U27" i="5"/>
  <c r="W27" i="4"/>
  <c r="U27" i="4"/>
  <c r="W24" i="3"/>
  <c r="U24" i="3"/>
  <c r="W23" i="3"/>
  <c r="U23" i="3"/>
  <c r="W22" i="3"/>
  <c r="U22" i="3"/>
  <c r="W21" i="3"/>
  <c r="U21" i="3"/>
  <c r="W20" i="3"/>
  <c r="U20" i="3"/>
  <c r="W19" i="3"/>
  <c r="U19" i="3"/>
  <c r="W18" i="3"/>
  <c r="U18" i="3"/>
  <c r="W17" i="3"/>
  <c r="U17" i="3"/>
  <c r="W21" i="5"/>
  <c r="W22" i="5"/>
  <c r="W23" i="5"/>
  <c r="W24" i="5"/>
  <c r="U20" i="7"/>
  <c r="U19" i="7"/>
  <c r="U18" i="7"/>
  <c r="U17" i="7"/>
  <c r="U17" i="2"/>
  <c r="U18" i="2"/>
  <c r="U19" i="2"/>
  <c r="U20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<sst xmlns="http://schemas.openxmlformats.org/spreadsheetml/2006/main" count="296" uniqueCount="50">
  <si>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</si>
  <si>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</si>
  <si>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</si>
  <si>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</si>
  <si>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</si>
  <si>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</si>
  <si>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</si>
  <si>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</si>
  <si>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</si>
  <si>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</si>
  <si>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</si>
  <si>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</si>
  <si>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</si>
  <si>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</si>
  <si>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</si>
  <si>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</si>
  <si>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</si>
  <si>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</si>
  <si>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</si>
  <si>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</si>
  <si>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</si>
  <si>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</si>
  <si>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</si>
  <si>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</si>
  <si>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</si>
  <si>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</si>
  <si>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</si>
  <si>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</si>
  <si>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</si>
  <si>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</si>
  <si>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</si>
  <si>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</si>
  <si>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</si>
  <si>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</si>
  <si>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</si>
  <si>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</si>
  <si>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</si>
  <si>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</si>
  <si>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</si>
  <si>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</si>
  <si>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</si>
  <si>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</si>
  <si>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</si>
  <si>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</si>
  <si>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</si>
  <si>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</si>
  <si>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</si>
  <si>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</si>
  <si>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(in kg)</t>
  </si>
  <si>
    <t>C. Negro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</si>
</sst>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  <font>
      <b/>
      <sz val="24"/>
      <color rgb="FFFF0000"/>
      <name val="Arial"/>
      <family val="2"/>
    </font>
    <font>
      <sz val="2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1" fontId="16" fillId="4" borderId="18" xfId="0" applyNumberFormat="1" applyFont="1" applyFill="1" applyBorder="1"/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  <xf numFmtId="0" fontId="40" fillId="0" borderId="0" xfId="0" applyFont="1"/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9" xfId="0" applyFont="1" applyBorder="1" applyAlignment="1">
      <alignment horizontal="right"/>
    </xf>
    <xf numFmtId="0" fontId="3" fillId="0" borderId="5" xfId="0" applyFont="1" applyBorder="1" applyAlignment="1">
      <alignment horizontal="centerContinuous"/>
    </xf>
    <xf numFmtId="0" fontId="3" fillId="0" borderId="6" xfId="0" applyFont="1" applyBorder="1" applyAlignment="1">
      <alignment horizontal="centerContinuous"/>
    </xf>
    <xf numFmtId="0" fontId="3" fillId="0" borderId="4" xfId="0" applyFont="1" applyBorder="1"/>
    <xf numFmtId="0" fontId="41" fillId="0" borderId="0" xfId="0" applyFont="1"/>
    <xf numFmtId="1" fontId="31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de-DE" sz="28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3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1</v>
      </c>
      <c r="D8" s="42">
        <v>1</v>
      </c>
      <c r="E8" s="43">
        <v>0</v>
      </c>
      <c r="F8" s="42">
        <v>3</v>
      </c>
      <c r="G8" s="43">
        <v>2</v>
      </c>
      <c r="H8" s="42">
        <v>4</v>
      </c>
      <c r="I8" s="44" t="s">
        <v>8</v>
      </c>
      <c r="J8" s="42" t="s">
        <v>9</v>
      </c>
      <c r="K8" s="140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3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142</v>
      </c>
      <c r="Y17" s="94">
        <f>(X17*V17)/1000</f>
        <v>7.1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166</v>
      </c>
      <c r="Y18" s="94">
        <f>(X18*V18)/1000</f>
        <v>8.3000000000000007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166</v>
      </c>
      <c r="Y19" s="94">
        <f t="shared" ref="Y19:Y24" si="1">(X19*V19)/1000</f>
        <v>8.3000000000000007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174</v>
      </c>
      <c r="Y20" s="94">
        <f>(X20*V20)/1000</f>
        <v>6.96</v>
      </c>
    </row>
    <row r="21" spans="2:28" ht="22.5" customHeight="1" x14ac:dyDescent="0.3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128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50</v>
      </c>
      <c r="W22" s="71">
        <f t="shared" si="0"/>
        <v>112.55999999999999</v>
      </c>
      <c r="X22" s="71">
        <v>141</v>
      </c>
      <c r="Y22" s="94">
        <f t="shared" si="1"/>
        <v>7.05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50</v>
      </c>
      <c r="W23" s="71">
        <f t="shared" si="0"/>
        <v>112.55999999999999</v>
      </c>
      <c r="X23" s="71">
        <v>141</v>
      </c>
      <c r="Y23" s="94">
        <f t="shared" si="1"/>
        <v>7.05</v>
      </c>
    </row>
    <row r="24" spans="2:28" ht="22.5" customHeight="1" x14ac:dyDescent="0.3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128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45358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5" zoomScaleNormal="100" workbookViewId="0">
      <selection activeCell="V21" sqref="V2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31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6.25" x14ac:dyDescent="0.4">
      <c r="A2" s="41" t="s">
        <v>1</v>
      </c>
      <c r="V2" s="129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33" x14ac:dyDescent="0.45">
      <c r="C8" s="86">
        <v>1</v>
      </c>
      <c r="D8" s="42">
        <v>2</v>
      </c>
      <c r="E8" s="43">
        <v>0</v>
      </c>
      <c r="F8" s="42">
        <v>3</v>
      </c>
      <c r="G8" s="43">
        <v>2</v>
      </c>
      <c r="H8" s="42">
        <v>4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7"/>
      <c r="T8" s="156"/>
      <c r="U8" s="52"/>
      <c r="V8" s="13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3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175</v>
      </c>
      <c r="Y17" s="94">
        <f>(X17*V17)/1000</f>
        <v>7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199</v>
      </c>
      <c r="Y18" s="94">
        <f>(X18*V18)/1000</f>
        <v>7.96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199</v>
      </c>
      <c r="Y19" s="94">
        <f t="shared" ref="Y19:Y24" si="1">(X19*V19)/1000</f>
        <v>7.96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207</v>
      </c>
      <c r="Y20" s="94">
        <f>(X20*V20)/1000</f>
        <v>8.2799999999999994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50</v>
      </c>
      <c r="W21" s="71">
        <f t="shared" si="0"/>
        <v>96.47999999999999</v>
      </c>
      <c r="X21" s="71">
        <v>158</v>
      </c>
      <c r="Y21" s="94">
        <f t="shared" si="1"/>
        <v>7.9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40</v>
      </c>
      <c r="W22" s="71">
        <f t="shared" si="0"/>
        <v>96.47999999999999</v>
      </c>
      <c r="X22" s="71">
        <v>167</v>
      </c>
      <c r="Y22" s="94">
        <f t="shared" si="1"/>
        <v>6.68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50</v>
      </c>
      <c r="W23" s="71">
        <f t="shared" si="0"/>
        <v>96.47999999999999</v>
      </c>
      <c r="X23" s="71">
        <v>158</v>
      </c>
      <c r="Y23" s="94">
        <f t="shared" si="1"/>
        <v>7.9</v>
      </c>
    </row>
    <row r="24" spans="2:28" ht="22.5" customHeight="1" x14ac:dyDescent="0.3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50</v>
      </c>
      <c r="W24" s="71">
        <f t="shared" si="0"/>
        <v>96.47999999999999</v>
      </c>
      <c r="X24" s="71">
        <v>158</v>
      </c>
      <c r="Y24" s="94">
        <f t="shared" si="1"/>
        <v>7.9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73">
        <f>Montag!W27</f>
        <v>45358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4" zoomScaleNormal="100" workbookViewId="0">
      <selection activeCell="V20" sqref="V20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6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4">
      <c r="C8" s="86">
        <v>1</v>
      </c>
      <c r="D8" s="42">
        <v>3</v>
      </c>
      <c r="E8" s="43">
        <v>0</v>
      </c>
      <c r="F8" s="42">
        <v>3</v>
      </c>
      <c r="G8" s="43">
        <v>2</v>
      </c>
      <c r="H8" s="42">
        <v>4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  <c r="W8" s="148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203</v>
      </c>
      <c r="Y17" s="94">
        <f>(X17*V17)/1000</f>
        <v>8.1199999999999992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192</v>
      </c>
      <c r="Y18" s="94">
        <f>(X18*V18)/1000</f>
        <v>7.68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227</v>
      </c>
      <c r="Y19" s="94">
        <f t="shared" ref="Y19:Y24" si="1">(X19*V19)/1000</f>
        <v>6.81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235</v>
      </c>
      <c r="Y20" s="94">
        <f>(X20*V20)/1000</f>
        <v>7.05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151</v>
      </c>
      <c r="Y21" s="94">
        <f t="shared" si="1"/>
        <v>7.55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151</v>
      </c>
      <c r="Y22" s="94">
        <f t="shared" si="1"/>
        <v>7.55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151</v>
      </c>
      <c r="Y23" s="94">
        <f t="shared" si="1"/>
        <v>7.55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73">
        <f>Montag!W27</f>
        <v>45358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4" zoomScaleNormal="100" workbookViewId="0">
      <selection activeCell="V19" sqref="V1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1</v>
      </c>
      <c r="D8" s="42">
        <v>4</v>
      </c>
      <c r="E8" s="43">
        <v>0</v>
      </c>
      <c r="F8" s="42">
        <v>3</v>
      </c>
      <c r="G8" s="43">
        <v>2</v>
      </c>
      <c r="H8" s="42">
        <v>4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163</v>
      </c>
      <c r="Y17" s="94">
        <f>(X17*V17)/1000</f>
        <v>8.15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60</v>
      </c>
      <c r="W18" s="71">
        <f t="shared" ref="W18:W20" si="0">S18*4.02</f>
        <v>112.55999999999999</v>
      </c>
      <c r="X18" s="71">
        <v>137</v>
      </c>
      <c r="Y18" s="94">
        <f>(X18*V18)/1000</f>
        <v>8.2200000000000006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157</v>
      </c>
      <c r="Y19" s="94">
        <f t="shared" ref="Y19:Y24" si="1">(X19*V19)/1000</f>
        <v>7.85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195</v>
      </c>
      <c r="Y20" s="94">
        <f>(X20*V20)/1000</f>
        <v>7.8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80</v>
      </c>
      <c r="W21" s="71">
        <v>96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60</v>
      </c>
      <c r="W22" s="71">
        <v>96</v>
      </c>
      <c r="X22" s="71">
        <v>126</v>
      </c>
      <c r="Y22" s="94">
        <f t="shared" si="1"/>
        <v>7.56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80</v>
      </c>
      <c r="W23" s="71">
        <v>96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80</v>
      </c>
      <c r="W24" s="71">
        <v>96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45358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4" zoomScaleNormal="100" workbookViewId="0">
      <selection activeCell="X26" sqref="X26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5</v>
      </c>
      <c r="E8" s="43">
        <v>0</v>
      </c>
      <c r="F8" s="42">
        <v>3</v>
      </c>
      <c r="G8" s="43">
        <v>2</v>
      </c>
      <c r="H8" s="42">
        <v>4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1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142">
        <v>60</v>
      </c>
      <c r="W17" s="71">
        <f>S17*4.02</f>
        <v>128.63999999999999</v>
      </c>
      <c r="X17" s="71">
        <v>133</v>
      </c>
      <c r="Y17" s="94">
        <f>(X17*V17)/1000</f>
        <v>7.98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142">
        <v>50</v>
      </c>
      <c r="W18" s="71">
        <f t="shared" ref="W18:W24" si="0">S18*4.02</f>
        <v>128.63999999999999</v>
      </c>
      <c r="X18" s="71">
        <v>153</v>
      </c>
      <c r="Y18" s="94">
        <f>(X18*V18)/1000</f>
        <v>7.65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142">
        <v>50</v>
      </c>
      <c r="W19" s="71">
        <f t="shared" si="0"/>
        <v>128.63999999999999</v>
      </c>
      <c r="X19" s="71">
        <v>153</v>
      </c>
      <c r="Y19" s="94">
        <f t="shared" ref="Y19:Y24" si="1">(X19*V19)/1000</f>
        <v>7.65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142">
        <v>50</v>
      </c>
      <c r="W20" s="71">
        <f t="shared" si="0"/>
        <v>128.63999999999999</v>
      </c>
      <c r="X20" s="71">
        <v>161</v>
      </c>
      <c r="Y20" s="94">
        <f>(X20*V20)/1000</f>
        <v>8.0500000000000007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142">
        <v>60</v>
      </c>
      <c r="W21" s="71">
        <f t="shared" si="0"/>
        <v>112.55999999999999</v>
      </c>
      <c r="X21" s="71">
        <v>113</v>
      </c>
      <c r="Y21" s="114">
        <f t="shared" si="1"/>
        <v>6.78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142">
        <v>60</v>
      </c>
      <c r="W22" s="71">
        <f t="shared" si="0"/>
        <v>112.55999999999999</v>
      </c>
      <c r="X22" s="71">
        <v>113</v>
      </c>
      <c r="Y22" s="11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142">
        <v>60</v>
      </c>
      <c r="W23" s="71">
        <f t="shared" si="0"/>
        <v>112.55999999999999</v>
      </c>
      <c r="X23" s="71">
        <v>113</v>
      </c>
      <c r="Y23" s="11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42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57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45358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2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3.5703125" customWidth="1"/>
    <col min="18" max="18" width="2" hidden="1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1</v>
      </c>
      <c r="D8" s="42">
        <v>6</v>
      </c>
      <c r="E8" s="43">
        <v>0</v>
      </c>
      <c r="F8" s="42">
        <v>3</v>
      </c>
      <c r="G8" s="43">
        <v>2</v>
      </c>
      <c r="H8" s="42">
        <v>4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4" t="s">
        <v>13</v>
      </c>
      <c r="W13" s="105" t="s">
        <v>13</v>
      </c>
      <c r="X13" s="68"/>
    </row>
    <row r="14" spans="1:25" x14ac:dyDescent="0.2">
      <c r="N14" s="18"/>
      <c r="O14" s="2"/>
      <c r="P14" s="149"/>
      <c r="Q14" s="150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151"/>
      <c r="Q15" s="152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153"/>
      <c r="Q16" s="154"/>
      <c r="R16" s="15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48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25</v>
      </c>
      <c r="W17" s="71">
        <f>S17*4.02</f>
        <v>128.63999999999999</v>
      </c>
      <c r="X17" s="71">
        <v>296</v>
      </c>
      <c r="Y17" s="94">
        <f>(X17*V17)/1000</f>
        <v>7.4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281</v>
      </c>
      <c r="Y18" s="94">
        <f>(X18*V18)/1000</f>
        <v>7.0250000000000004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>S19*4.02</f>
        <v>128.63999999999999</v>
      </c>
      <c r="X19" s="71">
        <v>310</v>
      </c>
      <c r="Y19" s="94">
        <f t="shared" ref="Y19:Y24" si="1">(X19*V19)/1000</f>
        <v>7.75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299</v>
      </c>
      <c r="Y20" s="94">
        <f>(X20*V20)/1000</f>
        <v>7.4749999999999996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247</v>
      </c>
      <c r="Y21" s="94">
        <f t="shared" si="1"/>
        <v>7.41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265</v>
      </c>
      <c r="Y22" s="94">
        <f t="shared" si="1"/>
        <v>7.95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225</v>
      </c>
      <c r="Y23" s="94">
        <f t="shared" si="1"/>
        <v>6.75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203</v>
      </c>
      <c r="Y24" s="94">
        <f t="shared" si="1"/>
        <v>8.1199999999999992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5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45358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21" ma:contentTypeDescription="Ein neues Dokument erstellen." ma:contentTypeScope="" ma:versionID="b3e16aeed9acad7b07201a62b29d13cd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ffb83da855076f8e233fa741365c1ca3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6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8FC99D-20D3-41EC-8750-2A84098E8ADE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ed633a91-7cc2-4152-9a5c-ef3ade36a59b"/>
    <ds:schemaRef ds:uri="http://schemas.microsoft.com/office/infopath/2007/PartnerControls"/>
    <ds:schemaRef ds:uri="66020265-18fb-4995-a252-ddaf1d27b1e7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DBADE6A-B1F8-4155-8449-C0BD6B5B85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Negro, Clemens</cp:lastModifiedBy>
  <cp:revision/>
  <dcterms:created xsi:type="dcterms:W3CDTF">2000-03-02T11:54:10Z</dcterms:created>
  <dcterms:modified xsi:type="dcterms:W3CDTF">2024-03-07T10:41:48Z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