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gro.C\Desktop\"/>
    </mc:Choice>
  </mc:AlternateContent>
  <xr:revisionPtr revIDLastSave="0" documentId="13_ncr:1_{4312BADB-39B6-4F82-8446-03588127FBB2}" xr6:coauthVersionLast="47" xr6:coauthVersionMax="47" xr10:uidLastSave="{00000000-0000-0000-0000-000000000000}"/>
  <bookViews>
    <workbookView xWindow="28680" yWindow="780" windowWidth="29040" windowHeight="15840" activeTab="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7" i="3" l="1"/>
  <c r="U27" i="3"/>
  <c r="W27" i="2"/>
  <c r="U27" i="2"/>
  <c r="Y24" i="7"/>
  <c r="W24" i="7"/>
  <c r="Y23" i="7"/>
  <c r="W23" i="7"/>
  <c r="Y22" i="7"/>
  <c r="W22" i="7"/>
  <c r="Y21" i="7"/>
  <c r="W21" i="7"/>
  <c r="Y20" i="7"/>
  <c r="W20" i="7"/>
  <c r="Y19" i="7"/>
  <c r="W19" i="7"/>
  <c r="Y18" i="7"/>
  <c r="W18" i="7"/>
  <c r="Y17" i="7"/>
  <c r="W17" i="7"/>
  <c r="Y24" i="2"/>
  <c r="W24" i="2"/>
  <c r="Y23" i="2"/>
  <c r="W23" i="2"/>
  <c r="Y22" i="2"/>
  <c r="W22" i="2"/>
  <c r="Y21" i="2"/>
  <c r="W21" i="2"/>
  <c r="Y20" i="2"/>
  <c r="W20" i="2"/>
  <c r="Y19" i="2"/>
  <c r="W19" i="2"/>
  <c r="Y18" i="2"/>
  <c r="W18" i="2"/>
  <c r="Y17" i="2"/>
  <c r="W17" i="2"/>
  <c r="Y24" i="3"/>
  <c r="Y23" i="3"/>
  <c r="Y22" i="3"/>
  <c r="Y21" i="3"/>
  <c r="Y20" i="3"/>
  <c r="Y19" i="3"/>
  <c r="Y18" i="3"/>
  <c r="Y17" i="3"/>
  <c r="W19" i="6"/>
  <c r="W27" i="6"/>
  <c r="U27" i="6"/>
  <c r="W27" i="5" l="1"/>
  <c r="U24" i="6"/>
  <c r="U27" i="5"/>
  <c r="W27" i="4"/>
  <c r="U27" i="4"/>
  <c r="W24" i="3"/>
  <c r="U24" i="3"/>
  <c r="W23" i="3"/>
  <c r="U23" i="3"/>
  <c r="W22" i="3"/>
  <c r="U22" i="3"/>
  <c r="W21" i="3"/>
  <c r="U21" i="3"/>
  <c r="W20" i="3"/>
  <c r="U20" i="3"/>
  <c r="W19" i="3"/>
  <c r="U19" i="3"/>
  <c r="W18" i="3"/>
  <c r="U18" i="3"/>
  <c r="W17" i="3"/>
  <c r="U17" i="3"/>
  <c r="W21" i="5"/>
  <c r="W22" i="5"/>
  <c r="W23" i="5"/>
  <c r="W24" i="5"/>
  <c r="U20" i="7"/>
  <c r="U19" i="7"/>
  <c r="U18" i="7"/>
  <c r="U17" i="7"/>
  <c r="U17" i="2"/>
  <c r="U18" i="2"/>
  <c r="U19" i="2"/>
  <c r="U20" i="2"/>
  <c r="U17" i="4"/>
  <c r="Y17" i="4"/>
  <c r="U18" i="4"/>
  <c r="Y18" i="4"/>
  <c r="U19" i="4"/>
  <c r="Y19" i="4"/>
  <c r="U20" i="4"/>
  <c r="Y20" i="4"/>
  <c r="Y21" i="4"/>
  <c r="Y22" i="4"/>
  <c r="Y23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6"/>
  <c r="W17" i="6"/>
  <c r="Y17" i="6"/>
  <c r="U18" i="6"/>
  <c r="W18" i="6"/>
  <c r="Y18" i="6"/>
  <c r="U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W24" i="6"/>
  <c r="Y24" i="6"/>
</calcChain>
</file>

<file path=xl/sharedStrings.xml><?xml version="1.0" encoding="utf-8"?>
<sst xmlns="http://schemas.openxmlformats.org/spreadsheetml/2006/main" count="297" uniqueCount="51">
  <si>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</si>
  <si>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</si>
  <si>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</si>
  <si>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</si>
  <si>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</si>
  <si>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</si>
  <si>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</si>
  <si>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</si>
  <si>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</si>
  <si>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</si>
  <si>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</si>
  <si>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</si>
  <si>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</si>
  <si>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</si>
  <si>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</si>
  <si>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</si>
  <si>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</si>
  <si>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</si>
  <si>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</si>
  <si>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</si>
  <si>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</si>
  <si>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</si>
  <si>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</si>
  <si>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</si>
  <si>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</si>
  <si>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</si>
  <si>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</si>
  <si>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</si>
  <si>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</si>
  <si>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</si>
  <si>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</si>
  <si>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</si>
  <si>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</si>
  <si>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</si>
  <si>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</si>
  <si>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</si>
  <si>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</si>
  <si>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</si>
  <si>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</si>
  <si>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</si>
  <si>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</si>
  <si>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</si>
  <si>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</si>
  <si>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</si>
  <si>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</si>
  <si>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</si>
  <si>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</si>
  <si>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,</t>
  </si>
  <si>
    <t>(in kg)</t>
  </si>
  <si>
    <t>C. Negro</t>
  </si>
  <si>
    <t>FEIERTAG!!!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</si>
</sst>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6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b/>
      <sz val="20"/>
      <color rgb="FFFF0000"/>
      <name val="Arial"/>
      <family val="2"/>
    </font>
    <font>
      <sz val="16"/>
      <color rgb="FFFF0000"/>
      <name val="Arial"/>
      <family val="2"/>
    </font>
    <font>
      <sz val="11"/>
      <color rgb="FFFF0000"/>
      <name val="Arial"/>
      <family val="2"/>
    </font>
    <font>
      <b/>
      <sz val="22"/>
      <color rgb="FFFF0000"/>
      <name val="Arial"/>
      <family val="2"/>
    </font>
    <font>
      <sz val="20"/>
      <color rgb="FFFF0000"/>
      <name val="Arial"/>
      <family val="2"/>
    </font>
    <font>
      <sz val="18"/>
      <color rgb="FFFF0000"/>
      <name val="Arial"/>
      <family val="2"/>
    </font>
    <font>
      <b/>
      <sz val="24"/>
      <color rgb="FFFF0000"/>
      <name val="Arial"/>
      <family val="2"/>
    </font>
    <font>
      <sz val="26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5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Continuous" vertical="top"/>
    </xf>
    <xf numFmtId="0" fontId="25" fillId="0" borderId="0" xfId="0" applyFont="1" applyAlignment="1">
      <alignment horizontal="centerContinuous" vertical="top"/>
    </xf>
    <xf numFmtId="0" fontId="24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64" fontId="29" fillId="2" borderId="18" xfId="0" applyNumberFormat="1" applyFont="1" applyFill="1" applyBorder="1" applyAlignment="1">
      <alignment horizontal="center"/>
    </xf>
    <xf numFmtId="0" fontId="26" fillId="0" borderId="5" xfId="0" applyFont="1" applyBorder="1"/>
    <xf numFmtId="0" fontId="30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4" fontId="12" fillId="0" borderId="6" xfId="0" applyNumberFormat="1" applyFont="1" applyBorder="1" applyAlignment="1">
      <alignment horizontal="right"/>
    </xf>
    <xf numFmtId="0" fontId="31" fillId="0" borderId="0" xfId="0" applyFont="1"/>
    <xf numFmtId="0" fontId="32" fillId="0" borderId="6" xfId="0" applyFont="1" applyBorder="1" applyAlignment="1">
      <alignment horizontal="left"/>
    </xf>
    <xf numFmtId="0" fontId="33" fillId="0" borderId="5" xfId="0" applyFont="1" applyBorder="1"/>
    <xf numFmtId="0" fontId="34" fillId="0" borderId="5" xfId="0" applyFont="1" applyBorder="1"/>
    <xf numFmtId="0" fontId="35" fillId="0" borderId="0" xfId="0" applyFont="1"/>
    <xf numFmtId="0" fontId="36" fillId="0" borderId="4" xfId="0" quotePrefix="1" applyFont="1" applyBorder="1" applyAlignment="1">
      <alignment horizontal="centerContinuous"/>
    </xf>
    <xf numFmtId="0" fontId="36" fillId="0" borderId="10" xfId="0" applyFont="1" applyBorder="1" applyAlignment="1">
      <alignment horizontal="centerContinuous"/>
    </xf>
    <xf numFmtId="0" fontId="37" fillId="0" borderId="0" xfId="0" applyFont="1"/>
    <xf numFmtId="0" fontId="0" fillId="0" borderId="5" xfId="0" applyFill="1" applyBorder="1"/>
    <xf numFmtId="0" fontId="15" fillId="0" borderId="0" xfId="0" applyFont="1" applyFill="1"/>
    <xf numFmtId="0" fontId="0" fillId="0" borderId="11" xfId="0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11" fillId="0" borderId="0" xfId="0" applyFont="1" applyFill="1"/>
    <xf numFmtId="0" fontId="21" fillId="0" borderId="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1" fontId="16" fillId="0" borderId="0" xfId="0" applyNumberFormat="1" applyFont="1" applyFill="1"/>
    <xf numFmtId="0" fontId="4" fillId="0" borderId="2" xfId="0" applyFont="1" applyFill="1" applyBorder="1"/>
    <xf numFmtId="0" fontId="38" fillId="0" borderId="0" xfId="0" applyFont="1"/>
    <xf numFmtId="0" fontId="17" fillId="4" borderId="18" xfId="0" applyFont="1" applyFill="1" applyBorder="1" applyAlignment="1">
      <alignment horizontal="center"/>
    </xf>
    <xf numFmtId="1" fontId="16" fillId="4" borderId="18" xfId="0" applyNumberFormat="1" applyFont="1" applyFill="1" applyBorder="1"/>
    <xf numFmtId="0" fontId="3" fillId="0" borderId="0" xfId="0" applyFont="1" applyFill="1"/>
    <xf numFmtId="0" fontId="11" fillId="0" borderId="5" xfId="0" applyFont="1" applyBorder="1" applyAlignment="1">
      <alignment horizontal="center"/>
    </xf>
    <xf numFmtId="0" fontId="33" fillId="0" borderId="0" xfId="0" applyFont="1"/>
    <xf numFmtId="0" fontId="23" fillId="0" borderId="0" xfId="0" applyFont="1" applyAlignment="1">
      <alignment horizontal="centerContinuous"/>
    </xf>
    <xf numFmtId="0" fontId="39" fillId="0" borderId="0" xfId="0" applyFont="1"/>
    <xf numFmtId="0" fontId="40" fillId="0" borderId="0" xfId="0" applyFont="1"/>
    <xf numFmtId="0" fontId="3" fillId="0" borderId="2" xfId="0" applyFont="1" applyBorder="1" applyAlignment="1">
      <alignment horizontal="centerContinuous"/>
    </xf>
    <xf numFmtId="0" fontId="3" fillId="0" borderId="3" xfId="0" applyFont="1" applyBorder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9" xfId="0" applyFont="1" applyBorder="1" applyAlignment="1">
      <alignment horizontal="right"/>
    </xf>
    <xf numFmtId="0" fontId="3" fillId="0" borderId="5" xfId="0" applyFont="1" applyBorder="1" applyAlignment="1">
      <alignment horizontal="centerContinuous"/>
    </xf>
    <xf numFmtId="0" fontId="3" fillId="0" borderId="6" xfId="0" applyFont="1" applyBorder="1" applyAlignment="1">
      <alignment horizontal="centerContinuous"/>
    </xf>
    <xf numFmtId="0" fontId="3" fillId="0" borderId="4" xfId="0" applyFont="1" applyBorder="1"/>
    <xf numFmtId="0" fontId="41" fillId="0" borderId="0" xfId="0" applyFont="1"/>
    <xf numFmtId="0" fontId="25" fillId="0" borderId="0" xfId="0" applyFont="1"/>
    <xf numFmtId="0" fontId="9" fillId="5" borderId="0" xfId="0" applyFont="1" applyFill="1"/>
    <xf numFmtId="0" fontId="11" fillId="5" borderId="0" xfId="0" applyFont="1" applyFill="1"/>
    <xf numFmtId="0" fontId="11" fillId="5" borderId="0" xfId="0" applyFont="1" applyFill="1" applyAlignment="1">
      <alignment horizontal="center"/>
    </xf>
    <xf numFmtId="0" fontId="4" fillId="5" borderId="0" xfId="0" applyFont="1" applyFill="1"/>
    <xf numFmtId="0" fontId="21" fillId="5" borderId="5" xfId="0" applyFont="1" applyFill="1" applyBorder="1" applyAlignment="1">
      <alignment horizontal="center"/>
    </xf>
    <xf numFmtId="0" fontId="21" fillId="5" borderId="0" xfId="0" applyFont="1" applyFill="1" applyAlignment="1">
      <alignment horizontal="center"/>
    </xf>
    <xf numFmtId="0" fontId="3" fillId="5" borderId="0" xfId="0" applyFont="1" applyFill="1"/>
    <xf numFmtId="0" fontId="0" fillId="5" borderId="0" xfId="0" applyFill="1"/>
    <xf numFmtId="0" fontId="0" fillId="5" borderId="8" xfId="0" applyFill="1" applyBorder="1" applyAlignment="1">
      <alignment horizontal="left"/>
    </xf>
    <xf numFmtId="0" fontId="0" fillId="5" borderId="2" xfId="0" applyFill="1" applyBorder="1" applyAlignment="1">
      <alignment horizontal="centerContinuous"/>
    </xf>
    <xf numFmtId="0" fontId="0" fillId="5" borderId="3" xfId="0" applyFill="1" applyBorder="1" applyAlignment="1">
      <alignment horizontal="centerContinuous"/>
    </xf>
    <xf numFmtId="0" fontId="14" fillId="5" borderId="2" xfId="0" applyFont="1" applyFill="1" applyBorder="1" applyAlignment="1">
      <alignment horizontal="centerContinuous"/>
    </xf>
    <xf numFmtId="0" fontId="17" fillId="5" borderId="9" xfId="0" applyFont="1" applyFill="1" applyBorder="1" applyAlignment="1">
      <alignment horizontal="center"/>
    </xf>
    <xf numFmtId="0" fontId="17" fillId="5" borderId="12" xfId="0" applyFont="1" applyFill="1" applyBorder="1" applyAlignment="1">
      <alignment horizontal="center"/>
    </xf>
    <xf numFmtId="0" fontId="0" fillId="5" borderId="1" xfId="0" applyFill="1" applyBorder="1" applyAlignment="1">
      <alignment horizontal="centerContinuous"/>
    </xf>
    <xf numFmtId="0" fontId="0" fillId="5" borderId="0" xfId="0" applyFill="1" applyAlignment="1">
      <alignment horizontal="centerContinuous"/>
    </xf>
    <xf numFmtId="0" fontId="0" fillId="5" borderId="9" xfId="0" applyFill="1" applyBorder="1" applyAlignment="1">
      <alignment horizontal="right"/>
    </xf>
    <xf numFmtId="0" fontId="14" fillId="5" borderId="0" xfId="0" applyFont="1" applyFill="1" applyAlignment="1">
      <alignment horizontal="centerContinuous"/>
    </xf>
    <xf numFmtId="0" fontId="0" fillId="5" borderId="4" xfId="0" applyFill="1" applyBorder="1" applyAlignment="1">
      <alignment horizontal="centerContinuous"/>
    </xf>
    <xf numFmtId="0" fontId="0" fillId="5" borderId="5" xfId="0" applyFill="1" applyBorder="1" applyAlignment="1">
      <alignment horizontal="centerContinuous"/>
    </xf>
    <xf numFmtId="0" fontId="0" fillId="5" borderId="6" xfId="0" applyFill="1" applyBorder="1" applyAlignment="1">
      <alignment horizontal="centerContinuous"/>
    </xf>
    <xf numFmtId="0" fontId="0" fillId="5" borderId="4" xfId="0" applyFill="1" applyBorder="1"/>
    <xf numFmtId="0" fontId="14" fillId="5" borderId="5" xfId="0" applyFont="1" applyFill="1" applyBorder="1" applyAlignment="1">
      <alignment horizontal="center"/>
    </xf>
    <xf numFmtId="0" fontId="17" fillId="5" borderId="18" xfId="0" applyFont="1" applyFill="1" applyBorder="1" applyAlignment="1">
      <alignment horizontal="center"/>
    </xf>
    <xf numFmtId="0" fontId="11" fillId="5" borderId="4" xfId="0" quotePrefix="1" applyFont="1" applyFill="1" applyBorder="1" applyAlignment="1">
      <alignment horizontal="centerContinuous"/>
    </xf>
    <xf numFmtId="0" fontId="11" fillId="5" borderId="10" xfId="0" applyFont="1" applyFill="1" applyBorder="1" applyAlignment="1">
      <alignment horizontal="centerContinuous"/>
    </xf>
    <xf numFmtId="0" fontId="12" fillId="5" borderId="5" xfId="0" applyFont="1" applyFill="1" applyBorder="1" applyAlignment="1">
      <alignment horizontal="left"/>
    </xf>
    <xf numFmtId="0" fontId="12" fillId="5" borderId="6" xfId="0" applyFont="1" applyFill="1" applyBorder="1" applyAlignment="1">
      <alignment horizontal="left"/>
    </xf>
    <xf numFmtId="0" fontId="15" fillId="5" borderId="5" xfId="0" applyFont="1" applyFill="1" applyBorder="1"/>
    <xf numFmtId="0" fontId="16" fillId="5" borderId="17" xfId="0" applyFont="1" applyFill="1" applyBorder="1"/>
    <xf numFmtId="0" fontId="16" fillId="5" borderId="5" xfId="0" applyFont="1" applyFill="1" applyBorder="1"/>
    <xf numFmtId="1" fontId="16" fillId="5" borderId="18" xfId="0" applyNumberFormat="1" applyFont="1" applyFill="1" applyBorder="1"/>
    <xf numFmtId="1" fontId="16" fillId="5" borderId="18" xfId="0" applyNumberFormat="1" applyFont="1" applyFill="1" applyBorder="1" applyAlignment="1">
      <alignment horizontal="center"/>
    </xf>
    <xf numFmtId="164" fontId="16" fillId="5" borderId="18" xfId="0" applyNumberFormat="1" applyFont="1" applyFill="1" applyBorder="1" applyAlignment="1">
      <alignment horizontal="center"/>
    </xf>
    <xf numFmtId="0" fontId="3" fillId="5" borderId="5" xfId="0" applyFont="1" applyFill="1" applyBorder="1"/>
    <xf numFmtId="0" fontId="21" fillId="5" borderId="4" xfId="0" quotePrefix="1" applyFont="1" applyFill="1" applyBorder="1" applyAlignment="1">
      <alignment horizontal="centerContinuous"/>
    </xf>
    <xf numFmtId="0" fontId="21" fillId="5" borderId="10" xfId="0" applyFont="1" applyFill="1" applyBorder="1" applyAlignment="1">
      <alignment horizontal="centerContinuous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oneCellAnchor>
    <xdr:from>
      <xdr:col>19</xdr:col>
      <xdr:colOff>470646</xdr:colOff>
      <xdr:row>4</xdr:row>
      <xdr:rowOff>44822</xdr:rowOff>
    </xdr:from>
    <xdr:ext cx="3328147" cy="530658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33DBC97D-0328-3123-D398-99D31B2D0CE7}"/>
            </a:ext>
          </a:extLst>
        </xdr:cNvPr>
        <xdr:cNvSpPr txBox="1"/>
      </xdr:nvSpPr>
      <xdr:spPr>
        <a:xfrm>
          <a:off x="6095999" y="1501587"/>
          <a:ext cx="3328147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de-DE" sz="2800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opLeftCell="A3" zoomScaleNormal="10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  <col min="28" max="28" width="3.140625" bestFit="1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7"/>
    </row>
    <row r="8" spans="1:25" ht="22.5" customHeight="1" x14ac:dyDescent="0.4">
      <c r="C8" s="86">
        <v>0</v>
      </c>
      <c r="D8" s="42">
        <v>6</v>
      </c>
      <c r="E8" s="43">
        <v>0</v>
      </c>
      <c r="F8" s="42">
        <v>5</v>
      </c>
      <c r="G8" s="43">
        <v>2</v>
      </c>
      <c r="H8" s="42">
        <v>4</v>
      </c>
      <c r="I8" s="44" t="s">
        <v>8</v>
      </c>
      <c r="J8" s="42" t="s">
        <v>9</v>
      </c>
      <c r="K8" s="140"/>
      <c r="N8" s="38"/>
      <c r="O8" s="38"/>
      <c r="P8" s="103"/>
      <c r="Q8" s="103"/>
      <c r="R8" s="103"/>
      <c r="S8" s="103"/>
      <c r="T8" s="116"/>
      <c r="U8" s="120"/>
      <c r="V8" s="12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16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143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145</v>
      </c>
      <c r="Y17" s="94">
        <f>(X17*V17)/1000</f>
        <v>7.25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169</v>
      </c>
      <c r="Y19" s="94">
        <f t="shared" ref="Y19:Y24" si="1">(X19*V19)/1000</f>
        <v>6.76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177</v>
      </c>
      <c r="Y20" s="94">
        <f>(X20*V20)/1000</f>
        <v>7.08</v>
      </c>
    </row>
    <row r="21" spans="2:28" ht="22.5" customHeight="1" x14ac:dyDescent="0.3">
      <c r="N21" s="106"/>
      <c r="O21" s="107"/>
      <c r="P21" s="80" t="s">
        <v>34</v>
      </c>
      <c r="Q21" s="121"/>
      <c r="R21" s="122"/>
      <c r="S21" s="53">
        <v>28</v>
      </c>
      <c r="T21" s="53">
        <v>0</v>
      </c>
      <c r="U21" s="70">
        <v>28</v>
      </c>
      <c r="V21" s="57">
        <v>60</v>
      </c>
      <c r="W21" s="71">
        <f t="shared" si="0"/>
        <v>112.55999999999999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6"/>
      <c r="O22" s="107"/>
      <c r="P22" s="80" t="s">
        <v>35</v>
      </c>
      <c r="Q22" s="81"/>
      <c r="R22" s="122"/>
      <c r="S22" s="53">
        <v>28</v>
      </c>
      <c r="T22" s="53">
        <v>0</v>
      </c>
      <c r="U22" s="70">
        <v>28</v>
      </c>
      <c r="V22" s="57">
        <v>60</v>
      </c>
      <c r="W22" s="71">
        <f t="shared" si="0"/>
        <v>112.55999999999999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123"/>
      <c r="S23" s="53">
        <v>28</v>
      </c>
      <c r="T23" s="53">
        <v>0</v>
      </c>
      <c r="U23" s="70">
        <v>28</v>
      </c>
      <c r="V23" s="57">
        <v>60</v>
      </c>
      <c r="W23" s="71">
        <f t="shared" si="0"/>
        <v>112.55999999999999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12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87"/>
      <c r="W27" s="73">
        <v>45414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A4" zoomScaleNormal="10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style="131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28"/>
      <c r="W1" s="6"/>
    </row>
    <row r="2" spans="1:25" s="41" customFormat="1" ht="26.25" x14ac:dyDescent="0.4">
      <c r="A2" s="41" t="s">
        <v>1</v>
      </c>
      <c r="V2" s="129"/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130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132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33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33" x14ac:dyDescent="0.45">
      <c r="C8" s="86">
        <v>0</v>
      </c>
      <c r="D8" s="42">
        <v>7</v>
      </c>
      <c r="E8" s="43">
        <v>0</v>
      </c>
      <c r="F8" s="42">
        <v>5</v>
      </c>
      <c r="G8" s="43">
        <v>2</v>
      </c>
      <c r="H8" s="42">
        <v>4</v>
      </c>
      <c r="I8" s="44" t="s">
        <v>41</v>
      </c>
      <c r="J8" s="42" t="s">
        <v>42</v>
      </c>
      <c r="N8" s="38"/>
      <c r="O8" s="38"/>
      <c r="P8" s="103"/>
      <c r="Q8" s="103"/>
      <c r="R8" s="103"/>
      <c r="S8" s="147"/>
      <c r="T8" s="156"/>
      <c r="U8" s="52"/>
      <c r="V8" s="13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34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3"/>
      <c r="Q10" s="103"/>
      <c r="R10" s="103"/>
      <c r="S10" s="103"/>
      <c r="T10" s="103"/>
      <c r="U10" s="103"/>
      <c r="V10" s="134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35" t="s">
        <v>13</v>
      </c>
      <c r="W13" s="67" t="s">
        <v>13</v>
      </c>
      <c r="X13" s="143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136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136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7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188</v>
      </c>
      <c r="Y17" s="94">
        <f>(X17*V17)/1000</f>
        <v>7.52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212</v>
      </c>
      <c r="Y18" s="94">
        <f>(X18*V18)/1000</f>
        <v>6.36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212</v>
      </c>
      <c r="Y19" s="94">
        <f t="shared" ref="Y19:Y24" si="1">(X19*V19)/1000</f>
        <v>6.36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220</v>
      </c>
      <c r="Y20" s="94">
        <f>(X20*V20)/1000</f>
        <v>6.6</v>
      </c>
    </row>
    <row r="21" spans="2:28" ht="22.5" customHeight="1" x14ac:dyDescent="0.3">
      <c r="N21" s="106"/>
      <c r="O21" s="107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40</v>
      </c>
      <c r="W21" s="71">
        <f t="shared" si="0"/>
        <v>96.47999999999999</v>
      </c>
      <c r="X21" s="71">
        <v>171</v>
      </c>
      <c r="Y21" s="94">
        <f t="shared" si="1"/>
        <v>6.84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40</v>
      </c>
      <c r="W22" s="71">
        <f t="shared" si="0"/>
        <v>96.47999999999999</v>
      </c>
      <c r="X22" s="71">
        <v>171</v>
      </c>
      <c r="Y22" s="94">
        <f t="shared" si="1"/>
        <v>6.84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40</v>
      </c>
      <c r="W23" s="71">
        <f t="shared" si="0"/>
        <v>96.47999999999999</v>
      </c>
      <c r="X23" s="71">
        <v>171</v>
      </c>
      <c r="Y23" s="94">
        <f t="shared" si="1"/>
        <v>6.84</v>
      </c>
    </row>
    <row r="24" spans="2:28" ht="22.5" customHeight="1" x14ac:dyDescent="0.3">
      <c r="N24" s="125"/>
      <c r="O24" s="126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40</v>
      </c>
      <c r="W24" s="71">
        <f t="shared" si="0"/>
        <v>96.47999999999999</v>
      </c>
      <c r="X24" s="71">
        <v>171</v>
      </c>
      <c r="Y24" s="94">
        <f t="shared" si="1"/>
        <v>6.84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38"/>
      <c r="W25" s="93"/>
      <c r="X25" s="117"/>
      <c r="Y25" s="11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39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73">
        <f>Montag!W27</f>
        <v>45414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4" zoomScaleNormal="100" workbookViewId="0">
      <selection activeCell="V21" sqref="V2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ht="23.25" x14ac:dyDescent="0.3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146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4">
      <c r="C8" s="86">
        <v>0</v>
      </c>
      <c r="D8" s="42">
        <v>8</v>
      </c>
      <c r="E8" s="43">
        <v>0</v>
      </c>
      <c r="F8" s="42">
        <v>5</v>
      </c>
      <c r="G8" s="43">
        <v>2</v>
      </c>
      <c r="H8" s="42">
        <v>4</v>
      </c>
      <c r="I8" s="44" t="s">
        <v>8</v>
      </c>
      <c r="J8" s="42" t="s">
        <v>42</v>
      </c>
      <c r="N8" s="38"/>
      <c r="O8" s="38"/>
      <c r="P8" s="103"/>
      <c r="Q8" s="103"/>
      <c r="R8" s="103"/>
      <c r="S8" s="103"/>
      <c r="U8" s="52"/>
      <c r="V8" s="103"/>
      <c r="W8" s="148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142</v>
      </c>
      <c r="Y17" s="94">
        <f>(X17*V17)/1000</f>
        <v>7.1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174</v>
      </c>
      <c r="Y20" s="94">
        <f>(X20*V20)/1000</f>
        <v>6.96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73">
        <f>Montag!W27</f>
        <v>45414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4" zoomScaleNormal="100" workbookViewId="0">
      <selection activeCell="P9" sqref="P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0</v>
      </c>
      <c r="D8" s="42">
        <v>9</v>
      </c>
      <c r="E8" s="43">
        <v>0</v>
      </c>
      <c r="F8" s="42">
        <v>5</v>
      </c>
      <c r="G8" s="43">
        <v>2</v>
      </c>
      <c r="H8" s="42">
        <v>4</v>
      </c>
      <c r="I8" s="44" t="s">
        <v>41</v>
      </c>
      <c r="J8" s="42" t="s">
        <v>9</v>
      </c>
      <c r="N8" s="38"/>
      <c r="O8" s="38"/>
      <c r="P8" s="103"/>
      <c r="Q8" s="103"/>
      <c r="R8" s="103"/>
      <c r="S8" s="103"/>
      <c r="U8" s="120"/>
      <c r="V8" s="103"/>
    </row>
    <row r="9" spans="1:25" ht="33" customHeight="1" x14ac:dyDescent="0.45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57" t="s">
        <v>50</v>
      </c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158"/>
      <c r="O13" s="158"/>
      <c r="P13" s="159"/>
      <c r="Q13" s="160"/>
      <c r="R13" s="159"/>
      <c r="S13" s="159"/>
      <c r="T13" s="159"/>
      <c r="U13" s="161" t="s">
        <v>12</v>
      </c>
      <c r="V13" s="162" t="s">
        <v>13</v>
      </c>
      <c r="W13" s="163" t="s">
        <v>13</v>
      </c>
      <c r="X13" s="164"/>
      <c r="Y13" s="165"/>
    </row>
    <row r="14" spans="1:25" x14ac:dyDescent="0.2">
      <c r="N14" s="166"/>
      <c r="O14" s="167"/>
      <c r="P14" s="167"/>
      <c r="Q14" s="168"/>
      <c r="R14" s="169"/>
      <c r="S14" s="169" t="s">
        <v>14</v>
      </c>
      <c r="T14" s="169" t="s">
        <v>15</v>
      </c>
      <c r="U14" s="169" t="s">
        <v>16</v>
      </c>
      <c r="V14" s="170" t="s">
        <v>17</v>
      </c>
      <c r="W14" s="171" t="s">
        <v>18</v>
      </c>
      <c r="X14" s="171" t="s">
        <v>18</v>
      </c>
      <c r="Y14" s="171" t="s">
        <v>19</v>
      </c>
    </row>
    <row r="15" spans="1:25" x14ac:dyDescent="0.2">
      <c r="N15" s="172"/>
      <c r="O15" s="173"/>
      <c r="P15" s="173"/>
      <c r="Q15" s="174" t="s">
        <v>20</v>
      </c>
      <c r="R15" s="175"/>
      <c r="S15" s="175" t="s">
        <v>21</v>
      </c>
      <c r="T15" s="175" t="s">
        <v>21</v>
      </c>
      <c r="U15" s="175" t="s">
        <v>21</v>
      </c>
      <c r="V15" s="170" t="s">
        <v>22</v>
      </c>
      <c r="W15" s="170" t="s">
        <v>23</v>
      </c>
      <c r="X15" s="170" t="s">
        <v>24</v>
      </c>
      <c r="Y15" s="170" t="s">
        <v>25</v>
      </c>
    </row>
    <row r="16" spans="1:25" ht="15" x14ac:dyDescent="0.25">
      <c r="C16" s="38" t="s">
        <v>26</v>
      </c>
      <c r="E16" s="38"/>
      <c r="F16" s="103"/>
      <c r="N16" s="176"/>
      <c r="O16" s="177"/>
      <c r="P16" s="177"/>
      <c r="Q16" s="178"/>
      <c r="R16" s="179"/>
      <c r="S16" s="180" t="s">
        <v>27</v>
      </c>
      <c r="T16" s="180" t="s">
        <v>27</v>
      </c>
      <c r="U16" s="180" t="s">
        <v>27</v>
      </c>
      <c r="V16" s="181"/>
      <c r="W16" s="181" t="s">
        <v>28</v>
      </c>
      <c r="X16" s="181" t="s">
        <v>28</v>
      </c>
      <c r="Y16" s="181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82"/>
      <c r="O17" s="183"/>
      <c r="P17" s="184" t="s">
        <v>30</v>
      </c>
      <c r="Q17" s="185"/>
      <c r="R17" s="186"/>
      <c r="S17" s="187">
        <v>28</v>
      </c>
      <c r="T17" s="187">
        <v>0</v>
      </c>
      <c r="U17" s="188">
        <f>T17+S17</f>
        <v>28</v>
      </c>
      <c r="V17" s="189">
        <v>0</v>
      </c>
      <c r="W17" s="190">
        <v>0</v>
      </c>
      <c r="X17" s="190">
        <v>0</v>
      </c>
      <c r="Y17" s="191">
        <f>(X17*V17)/1000</f>
        <v>0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82"/>
      <c r="O18" s="183"/>
      <c r="P18" s="184" t="s">
        <v>31</v>
      </c>
      <c r="Q18" s="185"/>
      <c r="R18" s="192"/>
      <c r="S18" s="187">
        <v>28</v>
      </c>
      <c r="T18" s="187">
        <v>0</v>
      </c>
      <c r="U18" s="188">
        <f>T18+S18</f>
        <v>28</v>
      </c>
      <c r="V18" s="189">
        <v>0</v>
      </c>
      <c r="W18" s="190">
        <v>0</v>
      </c>
      <c r="X18" s="190">
        <v>0</v>
      </c>
      <c r="Y18" s="191">
        <f>(X18*V18)/1000</f>
        <v>0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82"/>
      <c r="O19" s="183"/>
      <c r="P19" s="184" t="s">
        <v>32</v>
      </c>
      <c r="Q19" s="185"/>
      <c r="R19" s="192"/>
      <c r="S19" s="187">
        <v>28</v>
      </c>
      <c r="T19" s="187">
        <v>0</v>
      </c>
      <c r="U19" s="188">
        <f>T19+S19</f>
        <v>28</v>
      </c>
      <c r="V19" s="189">
        <v>0</v>
      </c>
      <c r="W19" s="190">
        <v>0</v>
      </c>
      <c r="X19" s="190">
        <v>0</v>
      </c>
      <c r="Y19" s="191">
        <f t="shared" ref="Y19:Y24" si="0">(X19*V19)/1000</f>
        <v>0</v>
      </c>
    </row>
    <row r="20" spans="2:28" ht="22.5" customHeight="1" x14ac:dyDescent="0.3">
      <c r="N20" s="182"/>
      <c r="O20" s="183"/>
      <c r="P20" s="184" t="s">
        <v>33</v>
      </c>
      <c r="Q20" s="185"/>
      <c r="R20" s="192"/>
      <c r="S20" s="187">
        <v>28</v>
      </c>
      <c r="T20" s="187">
        <v>0</v>
      </c>
      <c r="U20" s="188">
        <f>T20+S20</f>
        <v>28</v>
      </c>
      <c r="V20" s="189">
        <v>0</v>
      </c>
      <c r="W20" s="190">
        <v>0</v>
      </c>
      <c r="X20" s="190">
        <v>0</v>
      </c>
      <c r="Y20" s="191">
        <f>(X20*V20)/1000</f>
        <v>0</v>
      </c>
    </row>
    <row r="21" spans="2:28" ht="22.5" customHeight="1" x14ac:dyDescent="0.3">
      <c r="N21" s="182"/>
      <c r="O21" s="183"/>
      <c r="P21" s="184" t="s">
        <v>34</v>
      </c>
      <c r="Q21" s="185"/>
      <c r="R21" s="192"/>
      <c r="S21" s="187">
        <v>24</v>
      </c>
      <c r="T21" s="187">
        <v>0</v>
      </c>
      <c r="U21" s="188">
        <v>24</v>
      </c>
      <c r="V21" s="189">
        <v>0</v>
      </c>
      <c r="W21" s="190">
        <v>0</v>
      </c>
      <c r="X21" s="190">
        <v>0</v>
      </c>
      <c r="Y21" s="191">
        <f t="shared" si="0"/>
        <v>0</v>
      </c>
    </row>
    <row r="22" spans="2:28" ht="22.5" customHeight="1" x14ac:dyDescent="0.3">
      <c r="N22" s="193"/>
      <c r="O22" s="194"/>
      <c r="P22" s="184" t="s">
        <v>35</v>
      </c>
      <c r="Q22" s="185"/>
      <c r="R22" s="192"/>
      <c r="S22" s="187">
        <v>24</v>
      </c>
      <c r="T22" s="187">
        <v>0</v>
      </c>
      <c r="U22" s="188">
        <v>24</v>
      </c>
      <c r="V22" s="189">
        <v>0</v>
      </c>
      <c r="W22" s="190">
        <v>0</v>
      </c>
      <c r="X22" s="190">
        <v>0</v>
      </c>
      <c r="Y22" s="191">
        <f t="shared" si="0"/>
        <v>0</v>
      </c>
      <c r="Z22" s="62"/>
      <c r="AA22" s="62"/>
      <c r="AB22" s="62"/>
    </row>
    <row r="23" spans="2:28" ht="22.5" customHeight="1" x14ac:dyDescent="0.4">
      <c r="I23" s="75"/>
      <c r="N23" s="182"/>
      <c r="O23" s="183"/>
      <c r="P23" s="184" t="s">
        <v>36</v>
      </c>
      <c r="Q23" s="185"/>
      <c r="R23" s="186"/>
      <c r="S23" s="187">
        <v>24</v>
      </c>
      <c r="T23" s="187">
        <v>0</v>
      </c>
      <c r="U23" s="188">
        <v>24</v>
      </c>
      <c r="V23" s="189">
        <v>0</v>
      </c>
      <c r="W23" s="190">
        <v>0</v>
      </c>
      <c r="X23" s="190">
        <v>0</v>
      </c>
      <c r="Y23" s="191">
        <f t="shared" si="0"/>
        <v>0</v>
      </c>
    </row>
    <row r="24" spans="2:28" ht="22.5" customHeight="1" x14ac:dyDescent="0.3">
      <c r="N24" s="182"/>
      <c r="O24" s="183"/>
      <c r="P24" s="184" t="s">
        <v>37</v>
      </c>
      <c r="Q24" s="185"/>
      <c r="R24" s="192"/>
      <c r="S24" s="187">
        <v>24</v>
      </c>
      <c r="T24" s="187">
        <v>0</v>
      </c>
      <c r="U24" s="188">
        <v>24</v>
      </c>
      <c r="V24" s="189">
        <v>0</v>
      </c>
      <c r="W24" s="190">
        <v>0</v>
      </c>
      <c r="X24" s="190">
        <v>0</v>
      </c>
      <c r="Y24" s="191">
        <f t="shared" si="0"/>
        <v>0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45414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39"/>
  <sheetViews>
    <sheetView showGridLines="0" topLeftCell="A4" zoomScaleNormal="100" workbookViewId="0">
      <selection activeCell="V18" sqref="V1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0</v>
      </c>
      <c r="E8" s="43">
        <v>0</v>
      </c>
      <c r="F8" s="42">
        <v>5</v>
      </c>
      <c r="G8" s="43">
        <v>2</v>
      </c>
      <c r="H8" s="42">
        <v>4</v>
      </c>
      <c r="I8" s="44" t="s">
        <v>43</v>
      </c>
      <c r="J8" s="42" t="s">
        <v>44</v>
      </c>
      <c r="N8" s="38"/>
      <c r="O8" s="38"/>
      <c r="P8" s="103"/>
      <c r="Q8" s="103"/>
      <c r="R8" s="103"/>
      <c r="S8" s="103"/>
      <c r="T8" s="95"/>
      <c r="U8" s="127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5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3"/>
      <c r="Q10" s="103"/>
      <c r="R10" s="103"/>
      <c r="S10" s="103"/>
      <c r="T10" s="103"/>
      <c r="U10" s="95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41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142">
        <v>40</v>
      </c>
      <c r="W17" s="71">
        <f>S17*4.02</f>
        <v>128.63999999999999</v>
      </c>
      <c r="X17" s="71">
        <v>161</v>
      </c>
      <c r="Y17" s="94">
        <f>(X17*V17)/1000</f>
        <v>6.44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142">
        <v>40</v>
      </c>
      <c r="W18" s="71">
        <f t="shared" ref="W18:W24" si="0">S18*4.02</f>
        <v>128.63999999999999</v>
      </c>
      <c r="X18" s="71">
        <v>185</v>
      </c>
      <c r="Y18" s="94">
        <f>(X18*V18)/1000</f>
        <v>7.4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142">
        <v>40</v>
      </c>
      <c r="W19" s="71">
        <f t="shared" si="0"/>
        <v>128.63999999999999</v>
      </c>
      <c r="X19" s="71">
        <v>185</v>
      </c>
      <c r="Y19" s="94">
        <f t="shared" ref="Y19:Y24" si="1">(X19*V19)/1000</f>
        <v>7.4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142">
        <v>40</v>
      </c>
      <c r="W20" s="71">
        <f t="shared" si="0"/>
        <v>128.63999999999999</v>
      </c>
      <c r="X20" s="71">
        <v>193</v>
      </c>
      <c r="Y20" s="94">
        <f>(X20*V20)/1000</f>
        <v>7.72</v>
      </c>
    </row>
    <row r="21" spans="2:28" ht="22.5" customHeight="1" x14ac:dyDescent="0.3">
      <c r="N21" s="21"/>
      <c r="O21" s="22"/>
      <c r="P21" s="109" t="s">
        <v>34</v>
      </c>
      <c r="Q21" s="110"/>
      <c r="R21" s="115"/>
      <c r="S21" s="112">
        <v>28</v>
      </c>
      <c r="T21" s="112">
        <v>0</v>
      </c>
      <c r="U21" s="113">
        <v>28</v>
      </c>
      <c r="V21" s="142">
        <v>50</v>
      </c>
      <c r="W21" s="71">
        <f t="shared" si="0"/>
        <v>112.55999999999999</v>
      </c>
      <c r="X21" s="71">
        <v>144</v>
      </c>
      <c r="Y21" s="114">
        <f t="shared" si="1"/>
        <v>7.2</v>
      </c>
    </row>
    <row r="22" spans="2:28" ht="22.5" customHeight="1" x14ac:dyDescent="0.3">
      <c r="N22" s="106"/>
      <c r="O22" s="107"/>
      <c r="P22" s="109" t="s">
        <v>35</v>
      </c>
      <c r="Q22" s="110"/>
      <c r="R22" s="115"/>
      <c r="S22" s="112">
        <v>28</v>
      </c>
      <c r="T22" s="112">
        <v>0</v>
      </c>
      <c r="U22" s="113">
        <v>28</v>
      </c>
      <c r="V22" s="142">
        <v>50</v>
      </c>
      <c r="W22" s="71">
        <f t="shared" si="0"/>
        <v>112.55999999999999</v>
      </c>
      <c r="X22" s="71">
        <v>144</v>
      </c>
      <c r="Y22" s="114">
        <f t="shared" si="1"/>
        <v>7.2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09" t="s">
        <v>36</v>
      </c>
      <c r="Q23" s="110"/>
      <c r="R23" s="111"/>
      <c r="S23" s="112">
        <v>28</v>
      </c>
      <c r="T23" s="112">
        <v>0</v>
      </c>
      <c r="U23" s="113">
        <v>28</v>
      </c>
      <c r="V23" s="142">
        <v>50</v>
      </c>
      <c r="W23" s="71">
        <f t="shared" si="0"/>
        <v>112.55999999999999</v>
      </c>
      <c r="X23" s="71">
        <v>144</v>
      </c>
      <c r="Y23" s="114">
        <f t="shared" si="1"/>
        <v>7.2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142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45414</v>
      </c>
      <c r="X27" s="66"/>
      <c r="Y27" s="66"/>
    </row>
    <row r="39" spans="23:23" x14ac:dyDescent="0.2">
      <c r="W39" t="s">
        <v>47</v>
      </c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abSelected="1" topLeftCell="A4" zoomScaleNormal="100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8"/>
    </row>
    <row r="8" spans="1:25" ht="22.5" customHeight="1" x14ac:dyDescent="0.3">
      <c r="C8" s="86">
        <v>1</v>
      </c>
      <c r="D8" s="42">
        <v>1</v>
      </c>
      <c r="E8" s="43">
        <v>0</v>
      </c>
      <c r="F8" s="42">
        <v>5</v>
      </c>
      <c r="G8" s="43">
        <v>2</v>
      </c>
      <c r="H8" s="42">
        <v>4</v>
      </c>
      <c r="I8" s="44" t="s">
        <v>45</v>
      </c>
      <c r="J8" s="42" t="s">
        <v>46</v>
      </c>
      <c r="N8" s="38"/>
      <c r="O8" s="38"/>
      <c r="P8" s="103"/>
      <c r="Q8" s="103"/>
      <c r="R8" s="103"/>
      <c r="S8" s="103"/>
      <c r="T8" s="103"/>
      <c r="U8" s="52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44" t="s">
        <v>13</v>
      </c>
      <c r="W13" s="105" t="s">
        <v>13</v>
      </c>
      <c r="X13" s="68"/>
    </row>
    <row r="14" spans="1:25" x14ac:dyDescent="0.2">
      <c r="N14" s="18"/>
      <c r="O14" s="2"/>
      <c r="P14" s="149"/>
      <c r="Q14" s="150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151"/>
      <c r="Q15" s="152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153"/>
      <c r="Q16" s="154"/>
      <c r="R16" s="15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48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25</v>
      </c>
      <c r="W17" s="71">
        <f>S17*4.02</f>
        <v>128.63999999999999</v>
      </c>
      <c r="X17" s="71">
        <v>274</v>
      </c>
      <c r="Y17" s="94">
        <f>(X17*V17)/1000</f>
        <v>6.85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25</v>
      </c>
      <c r="W18" s="71">
        <f t="shared" ref="W18:W24" si="0">S18*4.02</f>
        <v>128.63999999999999</v>
      </c>
      <c r="X18" s="71">
        <v>298</v>
      </c>
      <c r="Y18" s="94">
        <f>(X18*V18)/1000</f>
        <v>7.45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25</v>
      </c>
      <c r="W19" s="71">
        <f>S19*4.02</f>
        <v>128.63999999999999</v>
      </c>
      <c r="X19" s="71">
        <v>298</v>
      </c>
      <c r="Y19" s="94">
        <f t="shared" ref="Y19:Y24" si="1">(X19*V19)/1000</f>
        <v>7.45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306</v>
      </c>
      <c r="Y20" s="94">
        <f>(X20*V20)/1000</f>
        <v>7.65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207</v>
      </c>
      <c r="Y21" s="94">
        <f t="shared" si="1"/>
        <v>6.21</v>
      </c>
    </row>
    <row r="22" spans="2:28" ht="22.5" customHeight="1" x14ac:dyDescent="0.3">
      <c r="N22" s="106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207</v>
      </c>
      <c r="Y22" s="94">
        <f t="shared" si="1"/>
        <v>6.21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40</v>
      </c>
      <c r="W23" s="71">
        <f t="shared" si="0"/>
        <v>128.63999999999999</v>
      </c>
      <c r="X23" s="71">
        <v>193</v>
      </c>
      <c r="Y23" s="94">
        <f t="shared" si="1"/>
        <v>7.72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180</v>
      </c>
      <c r="Y24" s="94">
        <f t="shared" si="1"/>
        <v>7.2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5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45414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21" ma:contentTypeDescription="Ein neues Dokument erstellen." ma:contentTypeScope="" ma:versionID="b3e16aeed9acad7b07201a62b29d13cd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ffb83da855076f8e233fa741365c1ca3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6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8FC99D-20D3-41EC-8750-2A84098E8ADE}">
  <ds:schemaRefs>
    <ds:schemaRef ds:uri="66020265-18fb-4995-a252-ddaf1d27b1e7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ed633a91-7cc2-4152-9a5c-ef3ade36a59b"/>
    <ds:schemaRef ds:uri="http://purl.org/dc/elements/1.1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FFDC60A-0379-4DDA-AD4B-D971740E35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c5b3faf1-ffdb-462b-923e-b87ffc52233a}" enabled="0" method="" siteId="{c5b3faf1-ffdb-462b-923e-b87ffc52233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Negro, Clemens</cp:lastModifiedBy>
  <cp:revision/>
  <dcterms:created xsi:type="dcterms:W3CDTF">2000-03-02T11:54:10Z</dcterms:created>
  <dcterms:modified xsi:type="dcterms:W3CDTF">2024-05-02T08:48:01Z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