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adsack.sharepoint.com/sites/0022_LM_PM/Freigegebene Dokumente/00_2023/Tageszeitung/Pläne/Normenplan/"/>
    </mc:Choice>
  </mc:AlternateContent>
  <xr:revisionPtr revIDLastSave="0" documentId="8_{465C81A7-0E77-4333-96C2-FDF689F5B66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6" l="1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Y24" i="3"/>
  <c r="W24" i="3"/>
  <c r="U24" i="3"/>
  <c r="Y23" i="3"/>
  <c r="W23" i="3"/>
  <c r="U23" i="3"/>
  <c r="Y22" i="3"/>
  <c r="W22" i="3"/>
  <c r="U22" i="3"/>
  <c r="Y21" i="3"/>
  <c r="W21" i="3"/>
  <c r="U21" i="3"/>
  <c r="Y20" i="3"/>
  <c r="W20" i="3"/>
  <c r="U20" i="3"/>
  <c r="Y19" i="3"/>
  <c r="W19" i="3"/>
  <c r="U19" i="3"/>
  <c r="Y18" i="3"/>
  <c r="W18" i="3"/>
  <c r="U18" i="3"/>
  <c r="Y17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<sst xmlns="http://schemas.openxmlformats.org/spreadsheetml/2006/main" count="296" uniqueCount="49">
  <si>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</si>
  <si>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</si>
  <si>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</si>
  <si>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</si>
  <si>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</si>
  <si>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</si>
  <si>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</si>
  <si>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</si>
  <si>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</si>
  <si>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</si>
  <si>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</si>
  <si>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</si>
  <si>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</si>
  <si>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</si>
  <si>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</si>
  <si>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</si>
  <si>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</si>
  <si>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</si>
  <si>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</si>
  <si>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</si>
  <si>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</si>
  <si>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</si>
  <si>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</si>
  <si>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</si>
  <si>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</si>
  <si>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</si>
  <si>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</si>
  <si>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</si>
  <si>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</si>
  <si>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</si>
  <si>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</si>
  <si>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</si>
  <si>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</si>
  <si>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</si>
  <si>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</si>
  <si>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</si>
  <si>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</si>
  <si>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</si>
  <si>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</si>
  <si>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</si>
  <si>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</si>
  <si>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</si>
  <si>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</si>
  <si>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</si>
  <si>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</si>
  <si>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</si>
  <si>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</si>
  <si>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</si>
  <si>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M. 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</si>
</sst>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0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2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2" fillId="0" borderId="6" xfId="0" applyFont="1" applyBorder="1" applyAlignment="1">
      <alignment horizontal="left"/>
    </xf>
    <xf numFmtId="0" fontId="33" fillId="0" borderId="5" xfId="0" applyFont="1" applyBorder="1"/>
    <xf numFmtId="0" fontId="34" fillId="0" borderId="5" xfId="0" applyFont="1" applyBorder="1"/>
    <xf numFmtId="0" fontId="35" fillId="0" borderId="0" xfId="0" applyFont="1"/>
    <xf numFmtId="0" fontId="36" fillId="0" borderId="4" xfId="0" quotePrefix="1" applyFont="1" applyBorder="1" applyAlignment="1">
      <alignment horizontal="centerContinuous"/>
    </xf>
    <xf numFmtId="0" fontId="36" fillId="0" borderId="10" xfId="0" applyFont="1" applyBorder="1" applyAlignment="1">
      <alignment horizontal="centerContinuous"/>
    </xf>
    <xf numFmtId="0" fontId="37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8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3" fillId="0" borderId="0" xfId="0" applyFont="1"/>
    <xf numFmtId="0" fontId="23" fillId="0" borderId="0" xfId="0" applyFont="1" applyAlignment="1">
      <alignment horizontal="centerContinuous"/>
    </xf>
    <xf numFmtId="0" fontId="39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zoomScale="90" zoomScaleNormal="90" workbookViewId="0">
      <selection activeCell="W28" sqref="W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2</v>
      </c>
      <c r="D8" s="42">
        <v>3</v>
      </c>
      <c r="E8" s="43">
        <v>1</v>
      </c>
      <c r="F8" s="42">
        <v>0</v>
      </c>
      <c r="G8" s="43">
        <v>2</v>
      </c>
      <c r="H8" s="42">
        <v>3</v>
      </c>
      <c r="I8" s="44" t="s">
        <v>8</v>
      </c>
      <c r="J8" s="42" t="s">
        <v>9</v>
      </c>
      <c r="K8" s="141"/>
      <c r="N8" s="38"/>
      <c r="O8" s="38"/>
      <c r="P8" s="103"/>
      <c r="Q8" s="103"/>
      <c r="R8" s="103"/>
      <c r="S8" s="103"/>
      <c r="T8" s="116"/>
      <c r="U8" s="120"/>
      <c r="V8" s="12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125</v>
      </c>
      <c r="Y17" s="94">
        <f>(X17*V17)/1000</f>
        <v>6.25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147</v>
      </c>
      <c r="Y18" s="94">
        <f t="shared" ref="Y18:Y24" si="1">(X18*V18)/1000</f>
        <v>7.35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147</v>
      </c>
      <c r="Y19" s="94">
        <f t="shared" si="1"/>
        <v>7.35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155</v>
      </c>
      <c r="Y20" s="94">
        <f t="shared" si="1"/>
        <v>7.75</v>
      </c>
    </row>
    <row r="21" spans="2:28" ht="22.5" customHeight="1" x14ac:dyDescent="0.3">
      <c r="N21" s="106"/>
      <c r="O21" s="107"/>
      <c r="P21" s="80" t="s">
        <v>34</v>
      </c>
      <c r="Q21" s="121"/>
      <c r="R21" s="122"/>
      <c r="S21" s="53">
        <v>28</v>
      </c>
      <c r="T21" s="53">
        <v>0</v>
      </c>
      <c r="U21" s="70">
        <v>28</v>
      </c>
      <c r="V21" s="57">
        <v>60</v>
      </c>
      <c r="W21" s="71">
        <v>113</v>
      </c>
      <c r="X21" s="71">
        <v>124</v>
      </c>
      <c r="Y21" s="94">
        <f t="shared" si="1"/>
        <v>7.44</v>
      </c>
    </row>
    <row r="22" spans="2:28" ht="22.5" customHeight="1" x14ac:dyDescent="0.3">
      <c r="N22" s="106"/>
      <c r="O22" s="107"/>
      <c r="P22" s="80" t="s">
        <v>35</v>
      </c>
      <c r="Q22" s="81"/>
      <c r="R22" s="122"/>
      <c r="S22" s="53">
        <v>28</v>
      </c>
      <c r="T22" s="53">
        <v>0</v>
      </c>
      <c r="U22" s="70">
        <v>28</v>
      </c>
      <c r="V22" s="57">
        <v>60</v>
      </c>
      <c r="W22" s="71">
        <v>113</v>
      </c>
      <c r="X22" s="71">
        <v>124</v>
      </c>
      <c r="Y22" s="94">
        <f t="shared" si="1"/>
        <v>7.44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123"/>
      <c r="S23" s="53">
        <v>28</v>
      </c>
      <c r="T23" s="53">
        <v>0</v>
      </c>
      <c r="U23" s="70">
        <v>28</v>
      </c>
      <c r="V23" s="57">
        <v>60</v>
      </c>
      <c r="W23" s="71">
        <v>113</v>
      </c>
      <c r="X23" s="71">
        <v>122</v>
      </c>
      <c r="Y23" s="94">
        <f t="shared" si="1"/>
        <v>7.32</v>
      </c>
    </row>
    <row r="24" spans="2:28" ht="22.5" customHeight="1" x14ac:dyDescent="0.3">
      <c r="N24" s="21"/>
      <c r="O24" s="22"/>
      <c r="P24" s="80" t="s">
        <v>37</v>
      </c>
      <c r="Q24" s="81"/>
      <c r="R24" s="122"/>
      <c r="S24" s="53">
        <v>28</v>
      </c>
      <c r="T24" s="53">
        <v>0</v>
      </c>
      <c r="U24" s="70">
        <v>28</v>
      </c>
      <c r="V24" s="57">
        <v>60</v>
      </c>
      <c r="W24" s="71">
        <v>113</v>
      </c>
      <c r="X24" s="71">
        <v>114</v>
      </c>
      <c r="Y24" s="94">
        <f t="shared" si="1"/>
        <v>6.84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45218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31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8"/>
      <c r="W1" s="6"/>
    </row>
    <row r="2" spans="1:25" s="41" customFormat="1" ht="26.25" x14ac:dyDescent="0.4">
      <c r="A2" s="41" t="s">
        <v>1</v>
      </c>
      <c r="V2" s="129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30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32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3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4</v>
      </c>
      <c r="E8" s="43">
        <v>1</v>
      </c>
      <c r="F8" s="42">
        <v>0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8"/>
      <c r="T8" s="103"/>
      <c r="U8" s="52"/>
      <c r="V8" s="13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4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4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5" t="s">
        <v>13</v>
      </c>
      <c r="W13" s="67" t="s">
        <v>13</v>
      </c>
      <c r="X13" s="144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6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6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7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3">
        <v>30</v>
      </c>
      <c r="W17" s="71">
        <f>S17*4.02</f>
        <v>112.55999999999999</v>
      </c>
      <c r="X17" s="71">
        <v>216</v>
      </c>
      <c r="Y17" s="94">
        <f>(X17*V17)/1000</f>
        <v>6.48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3">
        <v>30</v>
      </c>
      <c r="W18" s="71">
        <f t="shared" ref="W18:W24" si="0">S18*4.02</f>
        <v>112.55999999999999</v>
      </c>
      <c r="X18" s="71">
        <v>250</v>
      </c>
      <c r="Y18" s="94">
        <f>(X18*V18)/1000</f>
        <v>7.5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3">
        <v>30</v>
      </c>
      <c r="W19" s="71">
        <f t="shared" si="0"/>
        <v>112.55999999999999</v>
      </c>
      <c r="X19" s="71">
        <v>240</v>
      </c>
      <c r="Y19" s="94">
        <f t="shared" ref="Y19:Y24" si="1">(X19*V19)/1000</f>
        <v>7.2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3">
        <v>30</v>
      </c>
      <c r="W20" s="71">
        <f t="shared" si="0"/>
        <v>112.55999999999999</v>
      </c>
      <c r="X20" s="71">
        <v>258</v>
      </c>
      <c r="Y20" s="94">
        <f>(X20*V20)/1000</f>
        <v>7.74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3">
        <v>30</v>
      </c>
      <c r="W21" s="71">
        <f t="shared" si="0"/>
        <v>96.47999999999999</v>
      </c>
      <c r="X21" s="71">
        <v>199</v>
      </c>
      <c r="Y21" s="94">
        <f t="shared" si="1"/>
        <v>5.97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3">
        <v>30</v>
      </c>
      <c r="W22" s="71">
        <f t="shared" si="0"/>
        <v>96.47999999999999</v>
      </c>
      <c r="X22" s="71">
        <v>199</v>
      </c>
      <c r="Y22" s="94">
        <f t="shared" si="1"/>
        <v>5.97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3">
        <v>30</v>
      </c>
      <c r="W23" s="71">
        <f t="shared" si="0"/>
        <v>96.47999999999999</v>
      </c>
      <c r="X23" s="71">
        <v>199</v>
      </c>
      <c r="Y23" s="94">
        <f t="shared" si="1"/>
        <v>5.97</v>
      </c>
    </row>
    <row r="24" spans="2:28" ht="22.5" customHeight="1" x14ac:dyDescent="0.3">
      <c r="N24" s="125"/>
      <c r="O24" s="126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3">
        <v>30</v>
      </c>
      <c r="W24" s="71">
        <f t="shared" si="0"/>
        <v>96.47999999999999</v>
      </c>
      <c r="X24" s="71">
        <v>199</v>
      </c>
      <c r="Y24" s="94">
        <f t="shared" si="1"/>
        <v>5.97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8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9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140"/>
      <c r="W27" s="119">
        <f>Montag!W27</f>
        <v>45218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3" zoomScale="90" zoomScaleNormal="90" workbookViewId="0">
      <selection activeCell="X23" sqref="X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2</v>
      </c>
      <c r="D8" s="42">
        <v>5</v>
      </c>
      <c r="E8" s="43">
        <v>1</v>
      </c>
      <c r="F8" s="42">
        <v>0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167</v>
      </c>
      <c r="Y17" s="94">
        <f>(X17*V17)/1000</f>
        <v>6.68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137</v>
      </c>
      <c r="Y18" s="94">
        <f>(X18*V18)/1000</f>
        <v>5.48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191</v>
      </c>
      <c r="Y19" s="94">
        <f t="shared" ref="Y19:Y24" si="1">(X19*V19)/1000</f>
        <v>7.64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199</v>
      </c>
      <c r="Y20" s="94">
        <f>(X20*V20)/1000</f>
        <v>5.97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119</v>
      </c>
      <c r="Y21" s="94">
        <f t="shared" si="1"/>
        <v>7.14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119</v>
      </c>
      <c r="Y22" s="94">
        <f t="shared" si="1"/>
        <v>7.14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3" zoomScale="90" zoomScaleNormal="90" workbookViewId="0">
      <selection activeCell="X23" sqref="X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2</v>
      </c>
      <c r="D8" s="42">
        <v>6</v>
      </c>
      <c r="E8" s="43">
        <v>1</v>
      </c>
      <c r="F8" s="42">
        <v>0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143</v>
      </c>
      <c r="Y17" s="94">
        <f>(X17*V17)/1000</f>
        <v>7.15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175</v>
      </c>
      <c r="Y20" s="94">
        <f>(X20*V20)/1000</f>
        <v>7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60</v>
      </c>
      <c r="W22" s="71">
        <v>96</v>
      </c>
      <c r="X22" s="71">
        <v>126</v>
      </c>
      <c r="Y22" s="94">
        <f t="shared" si="1"/>
        <v>7.56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3" zoomScale="90" zoomScaleNormal="90" workbookViewId="0">
      <selection activeCell="X21" sqref="X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2</v>
      </c>
      <c r="D8" s="42">
        <v>7</v>
      </c>
      <c r="E8" s="43">
        <v>1</v>
      </c>
      <c r="F8" s="42">
        <v>0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7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42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3">
        <v>40</v>
      </c>
      <c r="W17" s="71">
        <f>S17*4.02</f>
        <v>128.63999999999999</v>
      </c>
      <c r="X17" s="71">
        <v>159</v>
      </c>
      <c r="Y17" s="94">
        <f>(X17*V17)/1000</f>
        <v>6.36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3">
        <v>40</v>
      </c>
      <c r="W18" s="71">
        <f t="shared" ref="W18:W24" si="0">S18*4.02</f>
        <v>128.63999999999999</v>
      </c>
      <c r="X18" s="71">
        <v>183</v>
      </c>
      <c r="Y18" s="94">
        <f>(X18*V18)/1000</f>
        <v>7.32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3">
        <v>40</v>
      </c>
      <c r="W19" s="71">
        <f t="shared" si="0"/>
        <v>128.63999999999999</v>
      </c>
      <c r="X19" s="71">
        <v>183</v>
      </c>
      <c r="Y19" s="94">
        <f t="shared" ref="Y19:Y24" si="1">(X19*V19)/1000</f>
        <v>7.32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3">
        <v>40</v>
      </c>
      <c r="W20" s="71">
        <f t="shared" si="0"/>
        <v>128.63999999999999</v>
      </c>
      <c r="X20" s="71">
        <v>191</v>
      </c>
      <c r="Y20" s="94">
        <f>(X20*V20)/1000</f>
        <v>7.64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3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3">
        <v>60</v>
      </c>
      <c r="W22" s="71">
        <f t="shared" si="0"/>
        <v>112.55999999999999</v>
      </c>
      <c r="X22" s="71">
        <v>112</v>
      </c>
      <c r="Y22" s="11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3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3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45218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zoomScale="90" zoomScaleNormal="90" workbookViewId="0">
      <selection activeCell="V25" sqref="V2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2</v>
      </c>
      <c r="D8" s="42">
        <v>8</v>
      </c>
      <c r="E8" s="43">
        <v>1</v>
      </c>
      <c r="F8" s="42">
        <v>0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5" t="s">
        <v>13</v>
      </c>
      <c r="W13" s="105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352</v>
      </c>
      <c r="Y17" s="94">
        <f>(X17*V17)/1000</f>
        <v>7.04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376</v>
      </c>
      <c r="Y18" s="94">
        <f>(X18*V18)/1000</f>
        <v>7.52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392</v>
      </c>
      <c r="Y19" s="94">
        <f t="shared" ref="Y19:Y24" si="1">(X19*V19)/1000</f>
        <v>7.84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384</v>
      </c>
      <c r="Y20" s="94">
        <f>(X20*V20)/1000</f>
        <v>7.68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263</v>
      </c>
      <c r="Y21" s="94">
        <f t="shared" si="1"/>
        <v>7.89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293</v>
      </c>
      <c r="Y22" s="94">
        <f t="shared" si="1"/>
        <v>7.3250000000000002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233</v>
      </c>
      <c r="Y23" s="94">
        <f t="shared" si="1"/>
        <v>6.99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201</v>
      </c>
      <c r="Y24" s="94">
        <f t="shared" si="1"/>
        <v>6.03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6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M. Oschkinat</v>
      </c>
      <c r="V27" s="87"/>
      <c r="W27" s="119">
        <f>Montag!W27</f>
        <v>45218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8FC99D-20D3-41EC-8750-2A84098E8AD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ed633a91-7cc2-4152-9a5c-ef3ade36a59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Oschkinat, Monika</cp:lastModifiedBy>
  <cp:revision/>
  <dcterms:created xsi:type="dcterms:W3CDTF">2000-03-02T11:54:10Z</dcterms:created>
  <dcterms:modified xsi:type="dcterms:W3CDTF">2023-10-19T07:56:57Z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