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00_2023/Tageszeitung/Pläne/Normenplan/"/>
    </mc:Choice>
  </mc:AlternateContent>
  <xr:revisionPtr revIDLastSave="0" documentId="8_{76C74CD6-744B-46C1-8C21-F2603F14E34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19" i="6"/>
  <c r="W27" i="6"/>
  <c r="U27" i="6"/>
  <c r="W27" i="2"/>
  <c r="W27" i="3"/>
  <c r="Y18" i="7"/>
  <c r="Y19" i="7"/>
  <c r="Y20" i="7"/>
  <c r="Y21" i="7"/>
  <c r="Y22" i="7"/>
  <c r="Y23" i="7"/>
  <c r="Y24" i="7"/>
  <c r="Y17" i="7"/>
  <c r="W27" i="5" l="1"/>
  <c r="W17" i="2"/>
  <c r="U24" i="6"/>
  <c r="W17" i="7"/>
  <c r="U27" i="3"/>
  <c r="U27" i="5"/>
  <c r="W27" i="4"/>
  <c r="U27" i="4"/>
  <c r="U27" i="2"/>
  <c r="W24" i="3"/>
  <c r="U24" i="3"/>
  <c r="W23" i="3"/>
  <c r="U23" i="3"/>
  <c r="W22" i="3"/>
  <c r="U22" i="3"/>
  <c r="W21" i="3"/>
  <c r="U21" i="3"/>
  <c r="W20" i="3"/>
  <c r="U20" i="3"/>
  <c r="W19" i="3"/>
  <c r="U19" i="3"/>
  <c r="W18" i="3"/>
  <c r="U18" i="3"/>
  <c r="W17" i="3"/>
  <c r="U17" i="3"/>
  <c r="W21" i="5"/>
  <c r="W22" i="5"/>
  <c r="W23" i="5"/>
  <c r="W24" i="5"/>
  <c r="W20" i="7"/>
  <c r="U20" i="7"/>
  <c r="W19" i="7"/>
  <c r="U19" i="7"/>
  <c r="W18" i="7"/>
  <c r="U18" i="7"/>
  <c r="U17" i="7"/>
  <c r="U17" i="2"/>
  <c r="Y17" i="2"/>
  <c r="U18" i="2"/>
  <c r="W18" i="2"/>
  <c r="Y18" i="2"/>
  <c r="U19" i="2"/>
  <c r="W19" i="2"/>
  <c r="Y19" i="2"/>
  <c r="U20" i="2"/>
  <c r="W20" i="2"/>
  <c r="Y20" i="2"/>
  <c r="W21" i="2"/>
  <c r="Y21" i="2"/>
  <c r="W22" i="2"/>
  <c r="Y22" i="2"/>
  <c r="W23" i="2"/>
  <c r="Y23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<sst xmlns="http://schemas.openxmlformats.org/spreadsheetml/2006/main" count="296" uniqueCount="50">
  <si>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</si>
  <si>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</si>
  <si>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</si>
  <si>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</si>
  <si>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</si>
  <si>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</si>
  <si>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</si>
  <si>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</si>
  <si>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</si>
  <si>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</si>
  <si>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</si>
  <si>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</si>
  <si>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</si>
  <si>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</si>
  <si>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</si>
  <si>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</si>
  <si>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</si>
  <si>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</si>
  <si>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</si>
  <si>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</si>
  <si>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</si>
  <si>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</si>
  <si>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</si>
  <si>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</si>
  <si>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</si>
  <si>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</si>
  <si>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</si>
  <si>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</si>
  <si>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</si>
  <si>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</si>
  <si>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</si>
  <si>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</si>
  <si>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</si>
  <si>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</si>
  <si>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</si>
  <si>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</si>
  <si>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</si>
  <si>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</si>
  <si>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</si>
  <si>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</si>
  <si>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</si>
  <si>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</si>
  <si>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</si>
  <si>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</si>
  <si>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</si>
  <si>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</si>
  <si>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</si>
  <si>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</si>
  <si>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(in kg)</t>
  </si>
  <si>
    <t>M. 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</si>
</sst>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1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14" fontId="9" fillId="0" borderId="5" xfId="0" applyNumberFormat="1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4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zoomScaleNormal="10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1</v>
      </c>
      <c r="D8" s="42">
        <v>8</v>
      </c>
      <c r="E8" s="43">
        <v>1</v>
      </c>
      <c r="F8" s="42">
        <v>2</v>
      </c>
      <c r="G8" s="43">
        <v>2</v>
      </c>
      <c r="H8" s="42">
        <v>3</v>
      </c>
      <c r="I8" s="44" t="s">
        <v>8</v>
      </c>
      <c r="J8" s="42" t="s">
        <v>9</v>
      </c>
      <c r="K8" s="141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166</v>
      </c>
      <c r="Y17" s="94">
        <f>(X17*V17)/1000</f>
        <v>6.64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137</v>
      </c>
      <c r="Y18" s="94">
        <f t="shared" ref="Y18:Y24" si="1"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190</v>
      </c>
      <c r="Y19" s="94">
        <f t="shared" si="1"/>
        <v>7.6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198</v>
      </c>
      <c r="Y20" s="94">
        <f t="shared" si="1"/>
        <v>7.92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v>113</v>
      </c>
      <c r="X21" s="71">
        <v>113</v>
      </c>
      <c r="Y21" s="94">
        <f t="shared" si="1"/>
        <v>6.78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v>113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v>113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v>113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45274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9</v>
      </c>
      <c r="E8" s="43">
        <v>1</v>
      </c>
      <c r="F8" s="42">
        <v>2</v>
      </c>
      <c r="G8" s="43">
        <v>2</v>
      </c>
      <c r="H8" s="42">
        <v>3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8"/>
      <c r="T8" s="103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143">
        <v>40</v>
      </c>
      <c r="W17" s="71">
        <f>S17*4.02</f>
        <v>112.55999999999999</v>
      </c>
      <c r="X17" s="71">
        <v>166</v>
      </c>
      <c r="Y17" s="94">
        <f>(X17*V17)/1000</f>
        <v>6.64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143">
        <v>40</v>
      </c>
      <c r="W18" s="71">
        <f t="shared" ref="W18:W24" si="0">S18*4.02</f>
        <v>112.55999999999999</v>
      </c>
      <c r="X18" s="71">
        <v>190</v>
      </c>
      <c r="Y18" s="94">
        <f>(X18*V18)/1000</f>
        <v>7.6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143">
        <v>40</v>
      </c>
      <c r="W19" s="71">
        <f t="shared" si="0"/>
        <v>112.55999999999999</v>
      </c>
      <c r="X19" s="71">
        <v>190</v>
      </c>
      <c r="Y19" s="94">
        <f t="shared" ref="Y19:Y24" si="1">(X19*V19)/1000</f>
        <v>7.6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143">
        <v>40</v>
      </c>
      <c r="W20" s="71">
        <f t="shared" si="0"/>
        <v>112.55999999999999</v>
      </c>
      <c r="X20" s="71">
        <v>198</v>
      </c>
      <c r="Y20" s="94">
        <f>(X20*V20)/1000</f>
        <v>7.92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143">
        <v>50</v>
      </c>
      <c r="W21" s="71">
        <f t="shared" si="0"/>
        <v>96.47999999999999</v>
      </c>
      <c r="X21" s="71">
        <v>149</v>
      </c>
      <c r="Y21" s="94">
        <f t="shared" si="1"/>
        <v>7.45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143">
        <v>50</v>
      </c>
      <c r="W22" s="71">
        <f t="shared" si="0"/>
        <v>96.47999999999999</v>
      </c>
      <c r="X22" s="71">
        <v>149</v>
      </c>
      <c r="Y22" s="94">
        <f t="shared" si="1"/>
        <v>7.45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143">
        <v>50</v>
      </c>
      <c r="W23" s="71">
        <f t="shared" si="0"/>
        <v>96.47999999999999</v>
      </c>
      <c r="X23" s="71">
        <v>141</v>
      </c>
      <c r="Y23" s="94">
        <f t="shared" si="1"/>
        <v>7.05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143">
        <v>50</v>
      </c>
      <c r="W24" s="71">
        <f t="shared" si="0"/>
        <v>96.47999999999999</v>
      </c>
      <c r="X24" s="71">
        <v>149</v>
      </c>
      <c r="Y24" s="94">
        <f t="shared" si="1"/>
        <v>7.45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140"/>
      <c r="W27" s="119">
        <f>Montag!W27</f>
        <v>45274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zoomScaleNormal="100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2</v>
      </c>
      <c r="D8" s="42">
        <v>0</v>
      </c>
      <c r="E8" s="43">
        <v>1</v>
      </c>
      <c r="F8" s="42">
        <v>2</v>
      </c>
      <c r="G8" s="43">
        <v>2</v>
      </c>
      <c r="H8" s="42">
        <v>3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9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145</v>
      </c>
      <c r="Y20" s="94">
        <f>(X20*V20)/1000</f>
        <v>7.25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zoomScaleNormal="10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2</v>
      </c>
      <c r="D8" s="42">
        <v>1</v>
      </c>
      <c r="E8" s="43">
        <v>1</v>
      </c>
      <c r="F8" s="42">
        <v>2</v>
      </c>
      <c r="G8" s="43">
        <v>2</v>
      </c>
      <c r="H8" s="42">
        <v>3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145</v>
      </c>
      <c r="Y20" s="94">
        <f>(X20*V20)/1000</f>
        <v>7.25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80</v>
      </c>
      <c r="W22" s="71">
        <v>96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30</v>
      </c>
      <c r="W24" s="71">
        <v>96</v>
      </c>
      <c r="X24" s="71">
        <v>214</v>
      </c>
      <c r="Y24" s="94">
        <f t="shared" si="1"/>
        <v>6.42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4" zoomScaleNormal="100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2</v>
      </c>
      <c r="E8" s="43">
        <v>1</v>
      </c>
      <c r="F8" s="42">
        <v>2</v>
      </c>
      <c r="G8" s="43">
        <v>2</v>
      </c>
      <c r="H8" s="42">
        <v>3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2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3">
        <v>50</v>
      </c>
      <c r="W17" s="71">
        <f>S17*4.02</f>
        <v>128.63999999999999</v>
      </c>
      <c r="X17" s="71">
        <v>129</v>
      </c>
      <c r="Y17" s="94">
        <f>(X17*V17)/1000</f>
        <v>6.45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3">
        <v>50</v>
      </c>
      <c r="W18" s="71">
        <f t="shared" ref="W18:W24" si="0">S18*4.02</f>
        <v>128.63999999999999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3">
        <v>50</v>
      </c>
      <c r="W19" s="71">
        <f t="shared" si="0"/>
        <v>128.63999999999999</v>
      </c>
      <c r="X19" s="71">
        <v>153</v>
      </c>
      <c r="Y19" s="94">
        <f t="shared" ref="Y19:Y24" si="1">(X19*V19)/1000</f>
        <v>7.65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3">
        <v>40</v>
      </c>
      <c r="W20" s="71">
        <f t="shared" si="0"/>
        <v>128.63999999999999</v>
      </c>
      <c r="X20" s="71">
        <v>161</v>
      </c>
      <c r="Y20" s="94">
        <f>(X20*V20)/1000</f>
        <v>6.44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3">
        <v>60</v>
      </c>
      <c r="W21" s="71">
        <f t="shared" si="0"/>
        <v>112.55999999999999</v>
      </c>
      <c r="X21" s="71">
        <v>113</v>
      </c>
      <c r="Y21" s="114">
        <f t="shared" si="1"/>
        <v>6.78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3">
        <v>60</v>
      </c>
      <c r="W22" s="71">
        <f t="shared" si="0"/>
        <v>112.55999999999999</v>
      </c>
      <c r="X22" s="71">
        <v>113</v>
      </c>
      <c r="Y22" s="11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3">
        <v>60</v>
      </c>
      <c r="W23" s="71">
        <f t="shared" si="0"/>
        <v>112.55999999999999</v>
      </c>
      <c r="X23" s="71">
        <v>113</v>
      </c>
      <c r="Y23" s="11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3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45274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2</v>
      </c>
      <c r="D8" s="42">
        <v>3</v>
      </c>
      <c r="E8" s="43">
        <v>1</v>
      </c>
      <c r="F8" s="42">
        <v>2</v>
      </c>
      <c r="G8" s="43">
        <v>2</v>
      </c>
      <c r="H8" s="42">
        <v>3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5" t="s">
        <v>13</v>
      </c>
      <c r="W13" s="105" t="s">
        <v>13</v>
      </c>
      <c r="X13" s="68"/>
    </row>
    <row r="14" spans="1:25" x14ac:dyDescent="0.2">
      <c r="N14" s="18"/>
      <c r="O14" s="2"/>
      <c r="P14" s="150"/>
      <c r="Q14" s="151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152"/>
      <c r="Q15" s="153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154"/>
      <c r="Q16" s="155"/>
      <c r="R16" s="156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48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316</v>
      </c>
      <c r="Y17" s="94">
        <f>(X17*V17)/1000</f>
        <v>6.32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338</v>
      </c>
      <c r="Y18" s="94">
        <f>(X18*V18)/1000</f>
        <v>6.76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>S19*4.02</f>
        <v>128.63999999999999</v>
      </c>
      <c r="X19" s="71">
        <v>340</v>
      </c>
      <c r="Y19" s="94">
        <f t="shared" ref="Y19:Y24" si="1">(X19*V19)/1000</f>
        <v>6.8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348</v>
      </c>
      <c r="Y20" s="94">
        <f>(X20*V20)/1000</f>
        <v>6.96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297</v>
      </c>
      <c r="Y21" s="94">
        <f t="shared" si="1"/>
        <v>7.4249999999999998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301</v>
      </c>
      <c r="Y22" s="94">
        <f t="shared" si="1"/>
        <v>7.5250000000000004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25</v>
      </c>
      <c r="W23" s="71">
        <f t="shared" si="0"/>
        <v>128.63999999999999</v>
      </c>
      <c r="X23" s="71">
        <v>282</v>
      </c>
      <c r="Y23" s="94">
        <f t="shared" si="1"/>
        <v>7.05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166</v>
      </c>
      <c r="Y24" s="94">
        <f t="shared" si="1"/>
        <v>6.64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45274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9" ma:contentTypeDescription="Ein neues Dokument erstellen." ma:contentTypeScope="" ma:versionID="82c54c939d938bf7af4aa49ce4a190e6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a7b45073b152a22a76078cd31dd75ba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8FC99D-20D3-41EC-8750-2A84098E8ADE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66020265-18fb-4995-a252-ddaf1d27b1e7"/>
    <ds:schemaRef ds:uri="ed633a91-7cc2-4152-9a5c-ef3ade36a59b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42658C8-4CB2-4021-9EC4-6B51B1677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2023-12-14T13:10:45Z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