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ogistikservice\8 Steuerkarte\"/>
    </mc:Choice>
  </mc:AlternateContent>
  <xr:revisionPtr revIDLastSave="0" documentId="8_{58C9184C-1C83-4765-8245-78451800D3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<sst xmlns="http://schemas.openxmlformats.org/spreadsheetml/2006/main" count="301" uniqueCount="50">
  <si>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</si>
  <si>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</si>
  <si>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</si>
  <si>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</si>
  <si>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</si>
  <si>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</si>
  <si>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</si>
  <si>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</si>
  <si>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</si>
  <si>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</si>
  <si>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</si>
  <si>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</si>
  <si>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</si>
  <si>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</si>
  <si>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</si>
  <si>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</si>
  <si>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</si>
  <si>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</si>
  <si>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</si>
  <si>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</si>
  <si>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</si>
  <si>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</si>
  <si>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</si>
  <si>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</si>
  <si>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</si>
  <si>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</si>
  <si>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</si>
  <si>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</si>
  <si>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</si>
  <si>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</si>
  <si>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</si>
  <si>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</si>
  <si>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</si>
  <si>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</si>
  <si>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</si>
  <si>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</si>
  <si>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</si>
  <si>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</si>
  <si>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</si>
  <si>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</si>
  <si>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</si>
  <si>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</si>
  <si>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</si>
  <si>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</si>
  <si>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</si>
  <si>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</si>
  <si>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</si>
  <si>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Oschkinat</t>
  </si>
  <si>
    <t>2260 - TZ</t>
  </si>
  <si>
    <t>21.04.20222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</si>
</sst>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5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4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workbookViewId="0">
      <selection activeCell="W8" sqref="W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2</v>
      </c>
      <c r="D8" s="42">
        <v>5</v>
      </c>
      <c r="E8" s="43">
        <v>0</v>
      </c>
      <c r="F8" s="42">
        <v>4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27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123</v>
      </c>
      <c r="Y17" s="94">
        <f>(X17*V17)/1000</f>
        <v>6.15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147</v>
      </c>
      <c r="Y20" s="94">
        <f>(X20*V20)/1000</f>
        <v>7.35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123</v>
      </c>
      <c r="Y21" s="94">
        <f t="shared" si="1"/>
        <v>7.38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123</v>
      </c>
      <c r="Y22" s="94">
        <f t="shared" si="1"/>
        <v>7.38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30</v>
      </c>
      <c r="W24" s="71">
        <f t="shared" si="0"/>
        <v>96.47999999999999</v>
      </c>
      <c r="X24" s="71">
        <v>205</v>
      </c>
      <c r="Y24" s="94">
        <f t="shared" si="1"/>
        <v>6.15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44672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workbookViewId="0">
      <selection activeCell="Y29" sqref="Y2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2</v>
      </c>
      <c r="D8" s="42">
        <v>6</v>
      </c>
      <c r="E8" s="43">
        <v>0</v>
      </c>
      <c r="F8" s="42">
        <v>4</v>
      </c>
      <c r="G8" s="43">
        <v>2</v>
      </c>
      <c r="H8" s="42">
        <v>2</v>
      </c>
      <c r="I8" s="44" t="s">
        <v>41</v>
      </c>
      <c r="J8" s="42" t="s">
        <v>42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223</v>
      </c>
      <c r="Y17" s="94">
        <f>(X17*V17)/1000</f>
        <v>6.69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247</v>
      </c>
      <c r="Y18" s="94">
        <f>(X18*V18)/1000</f>
        <v>7.41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247</v>
      </c>
      <c r="Y19" s="94">
        <f t="shared" ref="Y19:Y24" si="1">(X19*V19)/1000</f>
        <v>7.41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247</v>
      </c>
      <c r="Y20" s="94">
        <f>(X20*V20)/1000</f>
        <v>7.41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30</v>
      </c>
      <c r="W21" s="71">
        <f t="shared" si="0"/>
        <v>96.47999999999999</v>
      </c>
      <c r="X21" s="71">
        <v>206</v>
      </c>
      <c r="Y21" s="94">
        <f t="shared" si="1"/>
        <v>6.18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30</v>
      </c>
      <c r="W22" s="71">
        <f t="shared" si="0"/>
        <v>96.47999999999999</v>
      </c>
      <c r="X22" s="71">
        <v>214</v>
      </c>
      <c r="Y22" s="94">
        <f t="shared" si="1"/>
        <v>6.42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30</v>
      </c>
      <c r="W23" s="71">
        <f t="shared" si="0"/>
        <v>96.47999999999999</v>
      </c>
      <c r="X23" s="71">
        <v>206</v>
      </c>
      <c r="Y23" s="94">
        <f t="shared" si="1"/>
        <v>6.18</v>
      </c>
    </row>
    <row r="24" spans="2:28" ht="22.5" customHeight="1" x14ac:dyDescent="0.3">
      <c r="N24" s="21"/>
      <c r="O24" s="22"/>
      <c r="P24" s="80" t="s">
        <v>48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60</v>
      </c>
      <c r="W24" s="71">
        <f t="shared" si="0"/>
        <v>96.47999999999999</v>
      </c>
      <c r="X24" s="71">
        <v>106</v>
      </c>
      <c r="Y24" s="94">
        <f t="shared" si="1"/>
        <v>6.36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  <c r="X25" s="128"/>
      <c r="Y25" s="129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44672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2</v>
      </c>
      <c r="D8" s="42">
        <v>7</v>
      </c>
      <c r="E8" s="43">
        <v>0</v>
      </c>
      <c r="F8" s="42">
        <v>4</v>
      </c>
      <c r="G8" s="43">
        <v>2</v>
      </c>
      <c r="H8" s="42">
        <v>2</v>
      </c>
      <c r="I8" s="44" t="s">
        <v>8</v>
      </c>
      <c r="J8" s="42" t="s">
        <v>42</v>
      </c>
      <c r="N8" s="38"/>
      <c r="O8" s="38"/>
      <c r="P8" s="104"/>
      <c r="Q8" s="104"/>
      <c r="R8" s="104"/>
      <c r="S8" s="104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207</v>
      </c>
      <c r="Y17" s="94">
        <f>(X17*V17)/1000</f>
        <v>6.21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166</v>
      </c>
      <c r="Y18" s="94">
        <f>(X18*V18)/1000</f>
        <v>6.64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0" t="s">
        <v>32</v>
      </c>
      <c r="Q19" s="111"/>
      <c r="R19" s="112"/>
      <c r="S19" s="113">
        <v>28</v>
      </c>
      <c r="T19" s="113">
        <v>0</v>
      </c>
      <c r="U19" s="114">
        <f>T19+S19</f>
        <v>28</v>
      </c>
      <c r="V19" s="115">
        <v>30</v>
      </c>
      <c r="W19" s="116">
        <f t="shared" si="0"/>
        <v>112.55999999999999</v>
      </c>
      <c r="X19" s="116">
        <v>218</v>
      </c>
      <c r="Y19" s="117">
        <f t="shared" ref="Y19:Y24" si="1">(X19*V19)/1000</f>
        <v>6.54</v>
      </c>
    </row>
    <row r="20" spans="2:28" ht="22.5" customHeight="1" x14ac:dyDescent="0.3">
      <c r="N20" s="21"/>
      <c r="O20" s="22"/>
      <c r="P20" s="110" t="s">
        <v>33</v>
      </c>
      <c r="Q20" s="111"/>
      <c r="R20" s="112"/>
      <c r="S20" s="113">
        <v>28</v>
      </c>
      <c r="T20" s="113">
        <v>0</v>
      </c>
      <c r="U20" s="114">
        <f>T20+S20</f>
        <v>28</v>
      </c>
      <c r="V20" s="115">
        <v>30</v>
      </c>
      <c r="W20" s="116">
        <f t="shared" si="0"/>
        <v>112.55999999999999</v>
      </c>
      <c r="X20" s="116">
        <v>218</v>
      </c>
      <c r="Y20" s="117">
        <f>(X20*V20)/1000</f>
        <v>6.54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121</v>
      </c>
      <c r="Y21" s="94">
        <f t="shared" si="1"/>
        <v>7.26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121</v>
      </c>
      <c r="Y22" s="94">
        <f t="shared" si="1"/>
        <v>7.26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121</v>
      </c>
      <c r="Y23" s="94">
        <f t="shared" si="1"/>
        <v>7.26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60</v>
      </c>
      <c r="W24" s="71">
        <f t="shared" si="0"/>
        <v>96.47999999999999</v>
      </c>
      <c r="X24" s="71">
        <v>121</v>
      </c>
      <c r="Y24" s="94">
        <f t="shared" si="1"/>
        <v>7.26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44672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2</v>
      </c>
      <c r="D8" s="42">
        <v>8</v>
      </c>
      <c r="E8" s="43">
        <v>0</v>
      </c>
      <c r="F8" s="42">
        <v>4</v>
      </c>
      <c r="G8" s="43">
        <v>2</v>
      </c>
      <c r="H8" s="42">
        <v>2</v>
      </c>
      <c r="I8" s="44" t="s">
        <v>41</v>
      </c>
      <c r="J8" s="42" t="s">
        <v>9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174</v>
      </c>
      <c r="Y20" s="94">
        <f>(X20*V20)/1000</f>
        <v>6.96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133</v>
      </c>
      <c r="Y21" s="94">
        <f t="shared" si="1"/>
        <v>7.98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133</v>
      </c>
      <c r="Y22" s="94">
        <f t="shared" si="1"/>
        <v>7.98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44672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2</v>
      </c>
      <c r="D8" s="42">
        <v>9</v>
      </c>
      <c r="E8" s="43">
        <v>0</v>
      </c>
      <c r="F8" s="42">
        <v>4</v>
      </c>
      <c r="G8" s="43">
        <v>2</v>
      </c>
      <c r="H8" s="42">
        <v>2</v>
      </c>
      <c r="I8" s="44" t="s">
        <v>43</v>
      </c>
      <c r="J8" s="42" t="s">
        <v>44</v>
      </c>
      <c r="N8" s="38"/>
      <c r="O8" s="38"/>
      <c r="P8" s="104"/>
      <c r="Q8" s="104"/>
      <c r="R8" s="104"/>
      <c r="S8" s="104"/>
      <c r="T8" s="96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5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4"/>
      <c r="Q10" s="104"/>
      <c r="R10" s="104"/>
      <c r="S10" s="104"/>
      <c r="T10" s="104"/>
      <c r="U10" s="96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18" t="s">
        <v>30</v>
      </c>
      <c r="Q17" s="119"/>
      <c r="R17" s="120"/>
      <c r="S17" s="121">
        <v>32</v>
      </c>
      <c r="T17" s="121">
        <v>0</v>
      </c>
      <c r="U17" s="122">
        <f>T17+S17</f>
        <v>32</v>
      </c>
      <c r="V17" s="123">
        <v>50</v>
      </c>
      <c r="W17" s="124">
        <f>S17*4.02</f>
        <v>128.63999999999999</v>
      </c>
      <c r="X17" s="124">
        <v>149</v>
      </c>
      <c r="Y17" s="125">
        <f>(X17*V17)/1000</f>
        <v>7.45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40</v>
      </c>
      <c r="W18" s="124">
        <f t="shared" ref="W18:W24" si="0">S18*4.02</f>
        <v>128.63999999999999</v>
      </c>
      <c r="X18" s="124">
        <v>161</v>
      </c>
      <c r="Y18" s="125">
        <f>(X18*V18)/1000</f>
        <v>6.44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40</v>
      </c>
      <c r="W19" s="124">
        <f t="shared" si="0"/>
        <v>128.63999999999999</v>
      </c>
      <c r="X19" s="124">
        <v>161</v>
      </c>
      <c r="Y19" s="125">
        <f t="shared" ref="Y19:Y24" si="1">(X19*V19)/1000</f>
        <v>6.44</v>
      </c>
    </row>
    <row r="20" spans="2:28" ht="22.5" customHeight="1" x14ac:dyDescent="0.3">
      <c r="N20" s="21"/>
      <c r="O20" s="22"/>
      <c r="P20" s="118" t="s">
        <v>33</v>
      </c>
      <c r="Q20" s="119"/>
      <c r="R20" s="126"/>
      <c r="S20" s="121">
        <v>32</v>
      </c>
      <c r="T20" s="121">
        <v>0</v>
      </c>
      <c r="U20" s="122">
        <f>T20+S20</f>
        <v>32</v>
      </c>
      <c r="V20" s="123">
        <v>40</v>
      </c>
      <c r="W20" s="124">
        <f t="shared" si="0"/>
        <v>128.63999999999999</v>
      </c>
      <c r="X20" s="124">
        <v>161</v>
      </c>
      <c r="Y20" s="125">
        <f>(X20*V20)/1000</f>
        <v>6.44</v>
      </c>
    </row>
    <row r="21" spans="2:28" ht="22.5" customHeight="1" x14ac:dyDescent="0.3">
      <c r="N21" s="21"/>
      <c r="O21" s="22"/>
      <c r="P21" s="118" t="s">
        <v>34</v>
      </c>
      <c r="Q21" s="119"/>
      <c r="R21" s="126"/>
      <c r="S21" s="121">
        <v>28</v>
      </c>
      <c r="T21" s="121">
        <v>0</v>
      </c>
      <c r="U21" s="122">
        <v>28</v>
      </c>
      <c r="V21" s="123">
        <v>60</v>
      </c>
      <c r="W21" s="124">
        <f t="shared" si="0"/>
        <v>112.55999999999999</v>
      </c>
      <c r="X21" s="124">
        <v>112</v>
      </c>
      <c r="Y21" s="125">
        <f t="shared" si="1"/>
        <v>6.72</v>
      </c>
    </row>
    <row r="22" spans="2:28" ht="22.5" customHeight="1" x14ac:dyDescent="0.3">
      <c r="N22" s="107"/>
      <c r="O22" s="108"/>
      <c r="P22" s="118" t="s">
        <v>35</v>
      </c>
      <c r="Q22" s="119"/>
      <c r="R22" s="126"/>
      <c r="S22" s="121">
        <v>28</v>
      </c>
      <c r="T22" s="121">
        <v>0</v>
      </c>
      <c r="U22" s="122">
        <v>28</v>
      </c>
      <c r="V22" s="123">
        <v>60</v>
      </c>
      <c r="W22" s="124">
        <f t="shared" si="0"/>
        <v>112.55999999999999</v>
      </c>
      <c r="X22" s="124">
        <v>112</v>
      </c>
      <c r="Y22" s="125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28</v>
      </c>
      <c r="T23" s="121">
        <v>0</v>
      </c>
      <c r="U23" s="122">
        <v>28</v>
      </c>
      <c r="V23" s="123">
        <v>60</v>
      </c>
      <c r="W23" s="124">
        <f t="shared" si="0"/>
        <v>112.55999999999999</v>
      </c>
      <c r="X23" s="124">
        <v>112</v>
      </c>
      <c r="Y23" s="125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 t="s">
        <v>49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3</v>
      </c>
      <c r="D8" s="42">
        <v>0</v>
      </c>
      <c r="E8" s="43">
        <v>0</v>
      </c>
      <c r="F8" s="42">
        <v>4</v>
      </c>
      <c r="G8" s="43">
        <v>2</v>
      </c>
      <c r="H8" s="42">
        <v>2</v>
      </c>
      <c r="I8" s="44" t="s">
        <v>45</v>
      </c>
      <c r="J8" s="42" t="s">
        <v>46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18" t="s">
        <v>30</v>
      </c>
      <c r="Q17" s="119"/>
      <c r="R17" s="120"/>
      <c r="S17" s="121">
        <v>32</v>
      </c>
      <c r="T17" s="121">
        <v>0</v>
      </c>
      <c r="U17" s="122">
        <f>T17+S17</f>
        <v>32</v>
      </c>
      <c r="V17" s="123">
        <v>20</v>
      </c>
      <c r="W17" s="124">
        <f>S17*4.02</f>
        <v>128.63999999999999</v>
      </c>
      <c r="X17" s="124">
        <v>432</v>
      </c>
      <c r="Y17" s="125">
        <f>(X17*V17)/1000</f>
        <v>8.64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20</v>
      </c>
      <c r="W18" s="124">
        <f t="shared" ref="W18:W24" si="0">S18*4.02</f>
        <v>128.63999999999999</v>
      </c>
      <c r="X18" s="124">
        <v>355</v>
      </c>
      <c r="Y18" s="125">
        <f>(X18*V18)/1000</f>
        <v>7.1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20</v>
      </c>
      <c r="W19" s="124">
        <f t="shared" si="0"/>
        <v>128.63999999999999</v>
      </c>
      <c r="X19" s="124">
        <v>387</v>
      </c>
      <c r="Y19" s="125">
        <f t="shared" ref="Y19:Y24" si="1">(X19*V19)/1000</f>
        <v>7.74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319</v>
      </c>
      <c r="Y20" s="94">
        <f>(X20*V20)/1000</f>
        <v>6.38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247</v>
      </c>
      <c r="Y21" s="94">
        <f t="shared" si="1"/>
        <v>7.41</v>
      </c>
    </row>
    <row r="22" spans="2:28" ht="22.5" customHeight="1" x14ac:dyDescent="0.3">
      <c r="N22" s="107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247</v>
      </c>
      <c r="Y22" s="94">
        <f t="shared" si="1"/>
        <v>7.41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32</v>
      </c>
      <c r="T23" s="121">
        <v>0</v>
      </c>
      <c r="U23" s="122">
        <f>T23+S23</f>
        <v>32</v>
      </c>
      <c r="V23" s="123">
        <v>25</v>
      </c>
      <c r="W23" s="124">
        <f t="shared" si="0"/>
        <v>128.63999999999999</v>
      </c>
      <c r="X23" s="124">
        <v>283</v>
      </c>
      <c r="Y23" s="125">
        <f t="shared" si="1"/>
        <v>7.0750000000000002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215</v>
      </c>
      <c r="Y24" s="94">
        <f t="shared" si="1"/>
        <v>6.45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44672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8FC99D-20D3-41EC-8750-2A84098E8ADE}">
  <ds:schemaRefs>
    <ds:schemaRef ds:uri="http://schemas.microsoft.com/office/infopath/2007/PartnerControls"/>
    <ds:schemaRef ds:uri="66020265-18fb-4995-a252-ddaf1d27b1e7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ed633a91-7cc2-4152-9a5c-ef3ade36a59b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Wege, Anke</cp:lastModifiedBy>
  <cp:revision/>
  <dcterms:created xsi:type="dcterms:W3CDTF">2000-03-02T11:54:10Z</dcterms:created>
  <dcterms:modified xsi:type="dcterms:W3CDTF">2022-04-21T09:30:58Z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