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kieslich\Desktop\"/>
    </mc:Choice>
  </mc:AlternateContent>
  <xr:revisionPtr revIDLastSave="0" documentId="13_ncr:1_{C7075BD5-E941-40ED-8956-2C07B5402FC3}" xr6:coauthVersionLast="46" xr6:coauthVersionMax="47" xr10:uidLastSave="{00000000-0000-0000-0000-000000000000}"/>
  <bookViews>
    <workbookView xWindow="28680" yWindow="-120" windowWidth="29040" windowHeight="16440" xr2:uid="{00000000-000D-0000-FFFF-FFFF00000000}"/>
  </bookViews>
  <sheets>
    <sheet name="Montag" sheetId="7" r:id="rId1"/>
    <sheet name="Dienstag" sheetId="2" r:id="rId2"/>
    <sheet name="Mittwoch" sheetId="3" r:id="rId3"/>
    <sheet name="Donnerstag" sheetId="4" r:id="rId4"/>
    <sheet name="Freitag" sheetId="5" r:id="rId5"/>
    <sheet name="Samstag" sheetId="6" r:id="rId6"/>
  </sheets>
  <definedNames>
    <definedName name="_xlnm.Print_Area" localSheetId="1">Dienstag!$A$1:$Y$27</definedName>
    <definedName name="_xlnm.Print_Area" localSheetId="3">Donnerstag!$A$1:$Y$27</definedName>
    <definedName name="_xlnm.Print_Area" localSheetId="4">Freitag!$A$1:$Y$27</definedName>
    <definedName name="_xlnm.Print_Area" localSheetId="2">Mittwoch!$A$1:$Y$27</definedName>
    <definedName name="_xlnm.Print_Area" localSheetId="0">Montag!$A$1:$Y$27</definedName>
    <definedName name="_xlnm.Print_Area" localSheetId="5">Samstag!$A$1:$Y$27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Y24" i="4" l="1"/>
  <c r="Y24" i="3"/>
  <c r="Y23" i="3"/>
  <c r="Y22" i="3"/>
  <c r="Y21" i="3"/>
  <c r="Y20" i="3"/>
  <c r="Y19" i="3"/>
  <c r="Y18" i="3"/>
  <c r="Y17" i="3"/>
  <c r="W21" i="5"/>
  <c r="W22" i="5"/>
  <c r="W23" i="5"/>
  <c r="W24" i="5"/>
  <c r="Y24" i="7"/>
  <c r="W24" i="7"/>
  <c r="U24" i="7"/>
  <c r="Y23" i="7"/>
  <c r="W23" i="7"/>
  <c r="U23" i="7"/>
  <c r="Y22" i="7"/>
  <c r="W22" i="7"/>
  <c r="U22" i="7"/>
  <c r="Y21" i="7"/>
  <c r="W21" i="7"/>
  <c r="U21" i="7"/>
  <c r="Y20" i="7"/>
  <c r="W20" i="7"/>
  <c r="U20" i="7"/>
  <c r="Y19" i="7"/>
  <c r="W19" i="7"/>
  <c r="U19" i="7"/>
  <c r="Y18" i="7"/>
  <c r="W18" i="7"/>
  <c r="U18" i="7"/>
  <c r="Y17" i="7"/>
  <c r="W17" i="7"/>
  <c r="U17" i="7"/>
  <c r="U17" i="2"/>
  <c r="W17" i="2"/>
  <c r="Y17" i="2"/>
  <c r="U18" i="2"/>
  <c r="W18" i="2"/>
  <c r="Y18" i="2"/>
  <c r="U19" i="2"/>
  <c r="W19" i="2"/>
  <c r="Y19" i="2"/>
  <c r="U20" i="2"/>
  <c r="W20" i="2"/>
  <c r="Y20" i="2"/>
  <c r="U21" i="2"/>
  <c r="W21" i="2"/>
  <c r="Y21" i="2"/>
  <c r="U22" i="2"/>
  <c r="W22" i="2"/>
  <c r="Y22" i="2"/>
  <c r="U23" i="2"/>
  <c r="W23" i="2"/>
  <c r="Y23" i="2"/>
  <c r="U24" i="2"/>
  <c r="W24" i="2"/>
  <c r="Y24" i="2"/>
  <c r="U17" i="4"/>
  <c r="W17" i="4"/>
  <c r="Y17" i="4"/>
  <c r="U18" i="4"/>
  <c r="W18" i="4"/>
  <c r="Y18" i="4"/>
  <c r="U19" i="4"/>
  <c r="W19" i="4"/>
  <c r="Y19" i="4"/>
  <c r="U20" i="4"/>
  <c r="W20" i="4"/>
  <c r="Y20" i="4"/>
  <c r="U21" i="4"/>
  <c r="W21" i="4"/>
  <c r="Y21" i="4"/>
  <c r="U22" i="4"/>
  <c r="W22" i="4"/>
  <c r="Y22" i="4"/>
  <c r="U23" i="4"/>
  <c r="W23" i="4"/>
  <c r="Y23" i="4"/>
  <c r="U24" i="4"/>
  <c r="W24" i="4"/>
  <c r="U17" i="5"/>
  <c r="W17" i="5"/>
  <c r="Y17" i="5"/>
  <c r="U18" i="5"/>
  <c r="W18" i="5"/>
  <c r="Y18" i="5"/>
  <c r="U19" i="5"/>
  <c r="W19" i="5"/>
  <c r="Y19" i="5"/>
  <c r="U20" i="5"/>
  <c r="W20" i="5"/>
  <c r="Y20" i="5"/>
  <c r="Y21" i="5"/>
  <c r="Y22" i="5"/>
  <c r="Y23" i="5"/>
  <c r="Y24" i="5"/>
  <c r="U17" i="3"/>
  <c r="W17" i="3"/>
  <c r="U18" i="3"/>
  <c r="W18" i="3"/>
  <c r="U19" i="3"/>
  <c r="W19" i="3"/>
  <c r="U20" i="3"/>
  <c r="W20" i="3"/>
  <c r="U21" i="3"/>
  <c r="W21" i="3"/>
  <c r="U22" i="3"/>
  <c r="W22" i="3"/>
  <c r="U23" i="3"/>
  <c r="W23" i="3"/>
  <c r="U24" i="3"/>
  <c r="W24" i="3"/>
  <c r="U17" i="6"/>
  <c r="W17" i="6"/>
  <c r="Y17" i="6"/>
  <c r="U18" i="6"/>
  <c r="W18" i="6"/>
  <c r="Y18" i="6"/>
  <c r="U19" i="6"/>
  <c r="W19" i="6"/>
  <c r="Y19" i="6"/>
  <c r="U20" i="6"/>
  <c r="W20" i="6"/>
  <c r="Y20" i="6"/>
  <c r="U21" i="6"/>
  <c r="W21" i="6"/>
  <c r="Y21" i="6"/>
  <c r="U22" i="6"/>
  <c r="W22" i="6"/>
  <c r="Y22" i="6"/>
  <c r="U23" i="6"/>
  <c r="W23" i="6"/>
  <c r="Y23" i="6"/>
  <c r="U24" i="6"/>
  <c r="W24" i="6"/>
  <c r="Y24" i="6"/>
</calcChain>
</file>

<file path=xl/sharedStrings.xml><?xml version="1.0" encoding="utf-8"?>
<sst xmlns="http://schemas.openxmlformats.org/spreadsheetml/2006/main" count="300" uniqueCount="48">
  <si>
    <t>Leipziger Verlags- und Druckereigesellschaft mbH &amp; Co. KG</t>
  </si>
  <si>
    <t>VIVA Programm-Steuerdaten</t>
  </si>
  <si>
    <t>Versanddaten</t>
  </si>
  <si>
    <t>Erscheinungstag</t>
  </si>
  <si>
    <t>Tag</t>
  </si>
  <si>
    <t>Mon.</t>
  </si>
  <si>
    <t>Jahr</t>
  </si>
  <si>
    <t>WT</t>
  </si>
  <si>
    <t>M</t>
  </si>
  <si>
    <t>o</t>
  </si>
  <si>
    <t>Wochentags-ID</t>
  </si>
  <si>
    <t>1-6</t>
  </si>
  <si>
    <t>Zahl für Paketermittlung</t>
  </si>
  <si>
    <t>VIVA</t>
  </si>
  <si>
    <t>Zeitungs-</t>
  </si>
  <si>
    <t>Beilagen</t>
  </si>
  <si>
    <t>Gesamt-</t>
  </si>
  <si>
    <t xml:space="preserve">Stückzahl </t>
  </si>
  <si>
    <t xml:space="preserve">Gewicht </t>
  </si>
  <si>
    <t xml:space="preserve">Paketgewicht </t>
  </si>
  <si>
    <t>Ausgabe</t>
  </si>
  <si>
    <t>umfänge</t>
  </si>
  <si>
    <t>je Vollpaket</t>
  </si>
  <si>
    <t>Zeitungen ohne ES Beilagen</t>
  </si>
  <si>
    <t>Zeitungen inkl. VP + Beilagen</t>
  </si>
  <si>
    <t>Zeitungen inkl. VP+Beilagen</t>
  </si>
  <si>
    <t>Hinweise:</t>
  </si>
  <si>
    <t>(Seiten)</t>
  </si>
  <si>
    <t>(gerundet, in g)</t>
  </si>
  <si>
    <r>
      <t>(</t>
    </r>
    <r>
      <rPr>
        <i/>
        <sz val="10"/>
        <rFont val="Arial"/>
        <family val="2"/>
      </rPr>
      <t>in kg)</t>
    </r>
  </si>
  <si>
    <t>1010 - City</t>
  </si>
  <si>
    <t>1120 - BOG</t>
  </si>
  <si>
    <t>1200 - DZE</t>
  </si>
  <si>
    <t>1210 - MTK</t>
  </si>
  <si>
    <t>2220 - OAZ</t>
  </si>
  <si>
    <t>2230 - DAZ</t>
  </si>
  <si>
    <t>2240 - OVZ</t>
  </si>
  <si>
    <t>2260 - TZ</t>
  </si>
  <si>
    <t xml:space="preserve">Ausgestellt:                                                                                        </t>
  </si>
  <si>
    <t>Datum/Zeichen</t>
  </si>
  <si>
    <t>Erfaßt:</t>
  </si>
  <si>
    <t>Oschkinat/Kieslich</t>
  </si>
  <si>
    <t>D</t>
  </si>
  <si>
    <t>i</t>
  </si>
  <si>
    <t>F</t>
  </si>
  <si>
    <t>r</t>
  </si>
  <si>
    <t>S</t>
  </si>
  <si>
    <t>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</si>
</sst>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2" x14ac:knownFonts="1">
    <font>
      <sz val="10"/>
      <name val="Arial"/>
    </font>
    <font>
      <b/>
      <sz val="10"/>
      <name val="Arial"/>
      <family val="2"/>
    </font>
    <font>
      <b/>
      <i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6"/>
      <name val="Arial"/>
      <family val="2"/>
    </font>
    <font>
      <sz val="12"/>
      <name val="Arial"/>
      <family val="2"/>
    </font>
    <font>
      <sz val="16"/>
      <name val="Times New Roman"/>
      <family val="1"/>
    </font>
    <font>
      <b/>
      <sz val="8"/>
      <name val="Arial"/>
      <family val="2"/>
    </font>
    <font>
      <b/>
      <sz val="11"/>
      <name val="Arial"/>
      <family val="2"/>
    </font>
    <font>
      <sz val="7"/>
      <name val="Arial"/>
      <family val="2"/>
    </font>
    <font>
      <sz val="11"/>
      <name val="Arial"/>
      <family val="2"/>
    </font>
    <font>
      <b/>
      <sz val="12"/>
      <name val="Arial"/>
      <family val="2"/>
    </font>
    <font>
      <b/>
      <i/>
      <sz val="12"/>
      <name val="Arial"/>
      <family val="2"/>
    </font>
    <font>
      <sz val="9"/>
      <name val="Arial"/>
      <family val="2"/>
    </font>
    <font>
      <b/>
      <sz val="20"/>
      <name val="Arial"/>
      <family val="2"/>
    </font>
    <font>
      <b/>
      <sz val="16"/>
      <name val="Arial"/>
      <family val="2"/>
    </font>
    <font>
      <i/>
      <sz val="10"/>
      <name val="Arial"/>
      <family val="2"/>
    </font>
    <font>
      <sz val="16"/>
      <name val="Arial"/>
      <family val="2"/>
    </font>
    <font>
      <b/>
      <sz val="24"/>
      <color indexed="10"/>
      <name val="Arial"/>
      <family val="2"/>
    </font>
    <font>
      <b/>
      <sz val="10"/>
      <color indexed="10"/>
      <name val="Arial"/>
      <family val="2"/>
    </font>
    <font>
      <sz val="11"/>
      <color indexed="10"/>
      <name val="Arial"/>
      <family val="2"/>
    </font>
    <font>
      <sz val="10"/>
      <color indexed="10"/>
      <name val="Arial"/>
      <family val="2"/>
    </font>
    <font>
      <sz val="20"/>
      <name val="Arial"/>
      <family val="2"/>
    </font>
    <font>
      <b/>
      <sz val="18"/>
      <color rgb="FFFF0000"/>
      <name val="Arial"/>
      <family val="2"/>
    </font>
    <font>
      <b/>
      <sz val="28"/>
      <color rgb="FFFF0000"/>
      <name val="Arial"/>
      <family val="2"/>
    </font>
    <font>
      <sz val="28"/>
      <color rgb="FFFF0000"/>
      <name val="Arial"/>
      <family val="2"/>
    </font>
    <font>
      <b/>
      <sz val="12"/>
      <color rgb="FF000000"/>
      <name val="Arial"/>
      <family val="2"/>
    </font>
    <font>
      <b/>
      <sz val="20"/>
      <color rgb="FF000000"/>
      <name val="Arial"/>
      <family val="2"/>
    </font>
    <font>
      <b/>
      <sz val="16"/>
      <color rgb="FF000000"/>
      <name val="Arial"/>
      <family val="2"/>
    </font>
    <font>
      <sz val="10"/>
      <color rgb="FF000000"/>
      <name val="Arial"/>
      <family val="2"/>
    </font>
    <font>
      <b/>
      <sz val="16"/>
      <color rgb="FFFF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2">
    <xf numFmtId="0" fontId="0" fillId="0" borderId="0" xfId="0"/>
    <xf numFmtId="0" fontId="0" fillId="0" borderId="1" xfId="0" applyBorder="1"/>
    <xf numFmtId="0" fontId="0" fillId="0" borderId="2" xfId="0" applyBorder="1" applyAlignment="1">
      <alignment horizontal="centerContinuous"/>
    </xf>
    <xf numFmtId="0" fontId="0" fillId="0" borderId="3" xfId="0" applyBorder="1" applyAlignment="1">
      <alignment horizontal="centerContinuous"/>
    </xf>
    <xf numFmtId="0" fontId="0" fillId="0" borderId="0" xfId="0" applyAlignment="1">
      <alignment horizontal="centerContinuous"/>
    </xf>
    <xf numFmtId="0" fontId="0" fillId="0" borderId="4" xfId="0" applyBorder="1"/>
    <xf numFmtId="0" fontId="0" fillId="0" borderId="5" xfId="0" applyBorder="1"/>
    <xf numFmtId="0" fontId="0" fillId="0" borderId="5" xfId="0" applyBorder="1" applyAlignment="1">
      <alignment horizontal="centerContinuous"/>
    </xf>
    <xf numFmtId="0" fontId="0" fillId="0" borderId="6" xfId="0" applyBorder="1" applyAlignment="1">
      <alignment horizontal="centerContinuous"/>
    </xf>
    <xf numFmtId="0" fontId="0" fillId="0" borderId="7" xfId="0" applyBorder="1"/>
    <xf numFmtId="0" fontId="0" fillId="0" borderId="1" xfId="0" applyBorder="1" applyAlignment="1">
      <alignment horizontal="centerContinuous"/>
    </xf>
    <xf numFmtId="0" fontId="4" fillId="0" borderId="5" xfId="0" applyFont="1" applyBorder="1" applyAlignment="1">
      <alignment horizontal="centerContinuous"/>
    </xf>
    <xf numFmtId="0" fontId="4" fillId="0" borderId="2" xfId="0" applyFont="1" applyBorder="1"/>
    <xf numFmtId="0" fontId="4" fillId="0" borderId="8" xfId="0" applyFont="1" applyBorder="1"/>
    <xf numFmtId="0" fontId="4" fillId="0" borderId="0" xfId="0" applyFont="1"/>
    <xf numFmtId="0" fontId="4" fillId="0" borderId="4" xfId="0" applyFont="1" applyBorder="1" applyAlignment="1">
      <alignment horizontal="centerContinuous"/>
    </xf>
    <xf numFmtId="0" fontId="4" fillId="0" borderId="6" xfId="0" applyFont="1" applyBorder="1" applyAlignment="1">
      <alignment horizontal="centerContinuous"/>
    </xf>
    <xf numFmtId="0" fontId="0" fillId="0" borderId="4" xfId="0" applyBorder="1" applyAlignment="1">
      <alignment horizontal="centerContinuous"/>
    </xf>
    <xf numFmtId="0" fontId="0" fillId="0" borderId="8" xfId="0" applyBorder="1" applyAlignment="1">
      <alignment horizontal="left"/>
    </xf>
    <xf numFmtId="0" fontId="0" fillId="0" borderId="9" xfId="0" applyBorder="1" applyAlignment="1">
      <alignment horizontal="right"/>
    </xf>
    <xf numFmtId="0" fontId="7" fillId="0" borderId="5" xfId="0" applyFont="1" applyBorder="1"/>
    <xf numFmtId="0" fontId="11" fillId="0" borderId="4" xfId="0" quotePrefix="1" applyFont="1" applyBorder="1" applyAlignment="1">
      <alignment horizontal="centerContinuous"/>
    </xf>
    <xf numFmtId="0" fontId="11" fillId="0" borderId="10" xfId="0" applyFont="1" applyBorder="1" applyAlignment="1">
      <alignment horizontal="centerContinuous"/>
    </xf>
    <xf numFmtId="0" fontId="6" fillId="0" borderId="11" xfId="0" applyFont="1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0" xfId="0" applyAlignment="1">
      <alignment vertical="center"/>
    </xf>
    <xf numFmtId="0" fontId="14" fillId="0" borderId="2" xfId="0" applyFont="1" applyBorder="1" applyAlignment="1">
      <alignment horizontal="centerContinuous"/>
    </xf>
    <xf numFmtId="0" fontId="1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1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12" fillId="0" borderId="0" xfId="0" applyFont="1" applyAlignment="1">
      <alignment horizontal="centerContinuous" vertical="top"/>
    </xf>
    <xf numFmtId="0" fontId="13" fillId="0" borderId="0" xfId="0" applyFont="1" applyAlignment="1">
      <alignment horizontal="centerContinuous" vertical="top"/>
    </xf>
    <xf numFmtId="0" fontId="2" fillId="0" borderId="0" xfId="0" quotePrefix="1" applyFont="1" applyAlignment="1">
      <alignment horizontal="centerContinuous" vertical="top"/>
    </xf>
    <xf numFmtId="0" fontId="2" fillId="0" borderId="0" xfId="0" applyFont="1" applyAlignment="1">
      <alignment vertical="top"/>
    </xf>
    <xf numFmtId="0" fontId="12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16" fontId="1" fillId="0" borderId="0" xfId="0" applyNumberFormat="1" applyFont="1" applyAlignment="1">
      <alignment vertical="top"/>
    </xf>
    <xf numFmtId="0" fontId="9" fillId="0" borderId="0" xfId="0" applyFont="1"/>
    <xf numFmtId="0" fontId="4" fillId="0" borderId="12" xfId="0" applyFont="1" applyBorder="1" applyAlignment="1">
      <alignment horizontal="right"/>
    </xf>
    <xf numFmtId="16" fontId="14" fillId="0" borderId="0" xfId="0" quotePrefix="1" applyNumberFormat="1" applyFont="1" applyAlignment="1">
      <alignment vertical="top"/>
    </xf>
    <xf numFmtId="0" fontId="15" fillId="0" borderId="0" xfId="0" applyFont="1"/>
    <xf numFmtId="0" fontId="16" fillId="0" borderId="13" xfId="0" applyFont="1" applyBorder="1" applyAlignment="1">
      <alignment horizontal="center"/>
    </xf>
    <xf numFmtId="0" fontId="16" fillId="0" borderId="14" xfId="0" applyFont="1" applyBorder="1" applyAlignment="1">
      <alignment horizontal="center"/>
    </xf>
    <xf numFmtId="0" fontId="16" fillId="0" borderId="15" xfId="0" applyFont="1" applyBorder="1" applyAlignment="1">
      <alignment horizontal="center"/>
    </xf>
    <xf numFmtId="0" fontId="16" fillId="0" borderId="16" xfId="0" applyFont="1" applyBorder="1" applyAlignment="1">
      <alignment horizontal="center"/>
    </xf>
    <xf numFmtId="0" fontId="1" fillId="0" borderId="0" xfId="0" applyFont="1" applyAlignment="1">
      <alignment horizontal="centerContinuous"/>
    </xf>
    <xf numFmtId="0" fontId="8" fillId="0" borderId="0" xfId="0" applyFont="1" applyAlignment="1">
      <alignment horizontal="centerContinuous"/>
    </xf>
    <xf numFmtId="0" fontId="4" fillId="0" borderId="0" xfId="0" applyFont="1" applyAlignment="1">
      <alignment horizontal="center"/>
    </xf>
    <xf numFmtId="0" fontId="10" fillId="0" borderId="0" xfId="0" applyFont="1" applyAlignment="1">
      <alignment horizontal="centerContinuous"/>
    </xf>
    <xf numFmtId="0" fontId="10" fillId="0" borderId="0" xfId="0" applyFont="1" applyAlignment="1">
      <alignment horizontal="centerContinuous" vertical="top"/>
    </xf>
    <xf numFmtId="0" fontId="5" fillId="0" borderId="0" xfId="0" applyFont="1" applyAlignment="1">
      <alignment horizontal="centerContinuous" vertical="top"/>
    </xf>
    <xf numFmtId="0" fontId="16" fillId="0" borderId="0" xfId="0" applyFont="1"/>
    <xf numFmtId="0" fontId="16" fillId="0" borderId="17" xfId="0" applyFont="1" applyBorder="1"/>
    <xf numFmtId="0" fontId="17" fillId="2" borderId="12" xfId="0" applyFont="1" applyFill="1" applyBorder="1" applyAlignment="1">
      <alignment horizontal="center"/>
    </xf>
    <xf numFmtId="0" fontId="17" fillId="2" borderId="9" xfId="0" applyFont="1" applyFill="1" applyBorder="1" applyAlignment="1">
      <alignment horizontal="center"/>
    </xf>
    <xf numFmtId="0" fontId="17" fillId="2" borderId="18" xfId="0" applyFont="1" applyFill="1" applyBorder="1" applyAlignment="1">
      <alignment horizontal="center"/>
    </xf>
    <xf numFmtId="1" fontId="16" fillId="2" borderId="18" xfId="0" applyNumberFormat="1" applyFont="1" applyFill="1" applyBorder="1"/>
    <xf numFmtId="0" fontId="14" fillId="0" borderId="5" xfId="0" applyFont="1" applyBorder="1" applyAlignment="1">
      <alignment horizontal="center"/>
    </xf>
    <xf numFmtId="0" fontId="18" fillId="0" borderId="0" xfId="0" applyFont="1"/>
    <xf numFmtId="0" fontId="16" fillId="0" borderId="5" xfId="0" applyFont="1" applyBorder="1"/>
    <xf numFmtId="0" fontId="20" fillId="0" borderId="5" xfId="0" applyFont="1" applyBorder="1"/>
    <xf numFmtId="0" fontId="20" fillId="0" borderId="0" xfId="0" applyFont="1"/>
    <xf numFmtId="16" fontId="16" fillId="0" borderId="5" xfId="0" applyNumberFormat="1" applyFont="1" applyBorder="1"/>
    <xf numFmtId="14" fontId="16" fillId="0" borderId="5" xfId="0" applyNumberFormat="1" applyFont="1" applyBorder="1"/>
    <xf numFmtId="0" fontId="12" fillId="0" borderId="4" xfId="0" applyFont="1" applyBorder="1"/>
    <xf numFmtId="14" fontId="16" fillId="0" borderId="0" xfId="0" applyNumberFormat="1" applyFont="1" applyAlignment="1">
      <alignment horizontal="right"/>
    </xf>
    <xf numFmtId="0" fontId="21" fillId="0" borderId="0" xfId="0" applyFont="1" applyAlignment="1">
      <alignment horizontal="center"/>
    </xf>
    <xf numFmtId="0" fontId="3" fillId="0" borderId="0" xfId="0" applyFont="1"/>
    <xf numFmtId="0" fontId="21" fillId="0" borderId="5" xfId="0" applyFont="1" applyBorder="1" applyAlignment="1">
      <alignment horizontal="center"/>
    </xf>
    <xf numFmtId="0" fontId="16" fillId="3" borderId="5" xfId="0" applyFont="1" applyFill="1" applyBorder="1"/>
    <xf numFmtId="1" fontId="16" fillId="2" borderId="18" xfId="0" applyNumberFormat="1" applyFont="1" applyFill="1" applyBorder="1" applyAlignment="1">
      <alignment horizontal="center"/>
    </xf>
    <xf numFmtId="0" fontId="4" fillId="0" borderId="3" xfId="0" applyFont="1" applyBorder="1" applyAlignment="1">
      <alignment horizontal="right"/>
    </xf>
    <xf numFmtId="14" fontId="12" fillId="0" borderId="6" xfId="0" applyNumberFormat="1" applyFont="1" applyBorder="1"/>
    <xf numFmtId="14" fontId="12" fillId="0" borderId="5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19" xfId="0" applyFont="1" applyBorder="1" applyAlignment="1">
      <alignment horizontal="center"/>
    </xf>
    <xf numFmtId="0" fontId="15" fillId="0" borderId="5" xfId="0" applyFont="1" applyBorder="1"/>
    <xf numFmtId="0" fontId="22" fillId="0" borderId="0" xfId="0" applyFont="1"/>
    <xf numFmtId="0" fontId="12" fillId="0" borderId="5" xfId="0" applyFont="1" applyBorder="1" applyAlignment="1">
      <alignment horizontal="left"/>
    </xf>
    <xf numFmtId="0" fontId="12" fillId="0" borderId="6" xfId="0" applyFont="1" applyBorder="1" applyAlignment="1">
      <alignment horizontal="left"/>
    </xf>
    <xf numFmtId="0" fontId="3" fillId="0" borderId="5" xfId="0" applyFont="1" applyBorder="1"/>
    <xf numFmtId="14" fontId="12" fillId="0" borderId="5" xfId="0" applyNumberFormat="1" applyFont="1" applyBorder="1" applyAlignment="1">
      <alignment horizontal="left"/>
    </xf>
    <xf numFmtId="14" fontId="12" fillId="0" borderId="4" xfId="0" applyNumberFormat="1" applyFont="1" applyBorder="1"/>
    <xf numFmtId="0" fontId="19" fillId="0" borderId="0" xfId="0" applyFont="1" applyAlignment="1">
      <alignment horizontal="center"/>
    </xf>
    <xf numFmtId="0" fontId="16" fillId="0" borderId="20" xfId="0" applyFont="1" applyBorder="1" applyAlignment="1">
      <alignment horizontal="center"/>
    </xf>
    <xf numFmtId="14" fontId="9" fillId="0" borderId="5" xfId="0" applyNumberFormat="1" applyFont="1" applyBorder="1"/>
    <xf numFmtId="14" fontId="12" fillId="0" borderId="5" xfId="0" applyNumberFormat="1" applyFont="1" applyBorder="1" applyAlignment="1">
      <alignment horizontal="centerContinuous"/>
    </xf>
    <xf numFmtId="14" fontId="12" fillId="0" borderId="6" xfId="0" applyNumberFormat="1" applyFont="1" applyBorder="1" applyAlignment="1">
      <alignment horizontal="centerContinuous"/>
    </xf>
    <xf numFmtId="0" fontId="11" fillId="0" borderId="0" xfId="0" quotePrefix="1" applyFont="1" applyAlignment="1">
      <alignment horizontal="centerContinuous"/>
    </xf>
    <xf numFmtId="0" fontId="11" fillId="0" borderId="0" xfId="0" applyFont="1" applyAlignment="1">
      <alignment horizontal="centerContinuous"/>
    </xf>
    <xf numFmtId="1" fontId="16" fillId="0" borderId="0" xfId="0" applyNumberFormat="1" applyFont="1"/>
    <xf numFmtId="1" fontId="16" fillId="0" borderId="7" xfId="0" applyNumberFormat="1" applyFont="1" applyBorder="1" applyAlignment="1">
      <alignment horizontal="center"/>
    </xf>
    <xf numFmtId="164" fontId="16" fillId="2" borderId="18" xfId="0" applyNumberFormat="1" applyFont="1" applyFill="1" applyBorder="1" applyAlignment="1">
      <alignment horizontal="center"/>
    </xf>
    <xf numFmtId="0" fontId="23" fillId="0" borderId="0" xfId="0" applyFont="1"/>
    <xf numFmtId="0" fontId="24" fillId="0" borderId="0" xfId="0" applyFont="1"/>
    <xf numFmtId="0" fontId="25" fillId="0" borderId="0" xfId="0" applyFont="1" applyAlignment="1">
      <alignment horizontal="centerContinuous" vertical="top"/>
    </xf>
    <xf numFmtId="0" fontId="26" fillId="0" borderId="0" xfId="0" applyFont="1" applyAlignment="1">
      <alignment horizontal="centerContinuous" vertical="top"/>
    </xf>
    <xf numFmtId="0" fontId="25" fillId="0" borderId="0" xfId="0" applyFont="1"/>
    <xf numFmtId="1" fontId="16" fillId="0" borderId="9" xfId="0" applyNumberFormat="1" applyFont="1" applyBorder="1" applyAlignment="1">
      <alignment horizontal="center"/>
    </xf>
    <xf numFmtId="164" fontId="16" fillId="0" borderId="9" xfId="0" applyNumberFormat="1" applyFont="1" applyBorder="1" applyAlignment="1">
      <alignment horizontal="center"/>
    </xf>
    <xf numFmtId="0" fontId="1" fillId="0" borderId="8" xfId="0" applyFont="1" applyBorder="1" applyAlignment="1">
      <alignment horizontal="centerContinuous"/>
    </xf>
    <xf numFmtId="0" fontId="1" fillId="0" borderId="2" xfId="0" applyFont="1" applyBorder="1" applyAlignment="1">
      <alignment horizontal="centerContinuous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1" fillId="0" borderId="0" xfId="0" applyFont="1"/>
    <xf numFmtId="0" fontId="9" fillId="0" borderId="0" xfId="0" applyFont="1" applyAlignment="1">
      <alignment vertical="top"/>
    </xf>
    <xf numFmtId="0" fontId="11" fillId="0" borderId="0" xfId="0" applyFont="1" applyAlignment="1">
      <alignment horizontal="center"/>
    </xf>
    <xf numFmtId="0" fontId="21" fillId="0" borderId="4" xfId="0" quotePrefix="1" applyFont="1" applyBorder="1" applyAlignment="1">
      <alignment horizontal="centerContinuous"/>
    </xf>
    <xf numFmtId="0" fontId="21" fillId="0" borderId="10" xfId="0" applyFont="1" applyBorder="1" applyAlignment="1">
      <alignment horizontal="centerContinuous"/>
    </xf>
    <xf numFmtId="0" fontId="12" fillId="0" borderId="0" xfId="0" applyFont="1" applyAlignment="1">
      <alignment horizontal="left"/>
    </xf>
    <xf numFmtId="0" fontId="27" fillId="0" borderId="5" xfId="0" applyFont="1" applyBorder="1" applyAlignment="1">
      <alignment horizontal="left"/>
    </xf>
    <xf numFmtId="0" fontId="27" fillId="0" borderId="6" xfId="0" applyFont="1" applyBorder="1" applyAlignment="1">
      <alignment horizontal="left"/>
    </xf>
    <xf numFmtId="0" fontId="28" fillId="0" borderId="5" xfId="0" applyFont="1" applyBorder="1"/>
    <xf numFmtId="0" fontId="29" fillId="0" borderId="17" xfId="0" applyFont="1" applyBorder="1"/>
    <xf numFmtId="0" fontId="29" fillId="3" borderId="5" xfId="0" applyFont="1" applyFill="1" applyBorder="1"/>
    <xf numFmtId="1" fontId="29" fillId="2" borderId="18" xfId="0" applyNumberFormat="1" applyFont="1" applyFill="1" applyBorder="1"/>
    <xf numFmtId="1" fontId="29" fillId="2" borderId="18" xfId="0" applyNumberFormat="1" applyFont="1" applyFill="1" applyBorder="1" applyAlignment="1">
      <alignment horizontal="center"/>
    </xf>
    <xf numFmtId="164" fontId="29" fillId="2" borderId="18" xfId="0" applyNumberFormat="1" applyFont="1" applyFill="1" applyBorder="1" applyAlignment="1">
      <alignment horizontal="center"/>
    </xf>
    <xf numFmtId="0" fontId="30" fillId="0" borderId="5" xfId="0" applyFont="1" applyBorder="1"/>
    <xf numFmtId="0" fontId="31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312420</xdr:colOff>
      <xdr:row>9</xdr:row>
      <xdr:rowOff>47625</xdr:rowOff>
    </xdr:from>
    <xdr:to>
      <xdr:col>22</xdr:col>
      <xdr:colOff>925807</xdr:colOff>
      <xdr:row>14</xdr:row>
      <xdr:rowOff>104775</xdr:rowOff>
    </xdr:to>
    <xdr:sp macro="" textlink="">
      <xdr:nvSpPr>
        <xdr:cNvPr id="2" name="Textfeld 1">
          <a:extLst>
            <a:ext uri="{FF2B5EF4-FFF2-40B4-BE49-F238E27FC236}">
              <a16:creationId xmlns:a16="http://schemas.microsoft.com/office/drawing/2014/main" id="{71A90E3B-BC24-4319-9704-5C304CC0CA86}"/>
            </a:ext>
          </a:extLst>
        </xdr:cNvPr>
        <xdr:cNvSpPr txBox="1"/>
      </xdr:nvSpPr>
      <xdr:spPr>
        <a:xfrm>
          <a:off x="5924550" y="2552700"/>
          <a:ext cx="3152775" cy="12668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n-US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19050</xdr:colOff>
      <xdr:row>3</xdr:row>
      <xdr:rowOff>485775</xdr:rowOff>
    </xdr:from>
    <xdr:to>
      <xdr:col>23</xdr:col>
      <xdr:colOff>150505</xdr:colOff>
      <xdr:row>9</xdr:row>
      <xdr:rowOff>9525</xdr:rowOff>
    </xdr:to>
    <xdr:sp macro="" textlink="">
      <xdr:nvSpPr>
        <xdr:cNvPr id="2" name="Rechteck 1">
          <a:extLst>
            <a:ext uri="{FF2B5EF4-FFF2-40B4-BE49-F238E27FC236}">
              <a16:creationId xmlns:a16="http://schemas.microsoft.com/office/drawing/2014/main" id="{592CACBB-3404-44E5-A1F0-06F7A3A4E9CA}"/>
            </a:ext>
          </a:extLst>
        </xdr:cNvPr>
        <xdr:cNvSpPr/>
      </xdr:nvSpPr>
      <xdr:spPr>
        <a:xfrm>
          <a:off x="5629275" y="1276350"/>
          <a:ext cx="4371975" cy="12382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n-US"/>
        </a:p>
      </xdr:txBody>
    </xdr:sp>
    <xdr:clientData/>
  </xdr:twoCellAnchor>
  <xdr:twoCellAnchor>
    <xdr:from>
      <xdr:col>19</xdr:col>
      <xdr:colOff>609600</xdr:colOff>
      <xdr:row>7</xdr:row>
      <xdr:rowOff>19050</xdr:rowOff>
    </xdr:from>
    <xdr:to>
      <xdr:col>23</xdr:col>
      <xdr:colOff>247650</xdr:colOff>
      <xdr:row>9</xdr:row>
      <xdr:rowOff>228600</xdr:rowOff>
    </xdr:to>
    <xdr:sp macro="" textlink="">
      <xdr:nvSpPr>
        <xdr:cNvPr id="3" name="Textfeld 2">
          <a:extLst>
            <a:ext uri="{FF2B5EF4-FFF2-40B4-BE49-F238E27FC236}">
              <a16:creationId xmlns:a16="http://schemas.microsoft.com/office/drawing/2014/main" id="{1995B57A-646F-4435-9C00-CC6E5BDF28FC}"/>
            </a:ext>
          </a:extLst>
        </xdr:cNvPr>
        <xdr:cNvSpPr txBox="1"/>
      </xdr:nvSpPr>
      <xdr:spPr>
        <a:xfrm>
          <a:off x="6219825" y="1952625"/>
          <a:ext cx="3876675" cy="78105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e-DE" sz="3600">
              <a:solidFill>
                <a:srgbClr val="FF0000"/>
              </a:solidFill>
            </a:rPr>
            <a:t>FEIERTAG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0</xdr:colOff>
      <xdr:row>6</xdr:row>
      <xdr:rowOff>428625</xdr:rowOff>
    </xdr:from>
    <xdr:to>
      <xdr:col>22</xdr:col>
      <xdr:colOff>1200150</xdr:colOff>
      <xdr:row>9</xdr:row>
      <xdr:rowOff>266700</xdr:rowOff>
    </xdr:to>
    <xdr:sp macro="" textlink="">
      <xdr:nvSpPr>
        <xdr:cNvPr id="2" name="Textfeld 1">
          <a:extLst>
            <a:ext uri="{FF2B5EF4-FFF2-40B4-BE49-F238E27FC236}">
              <a16:creationId xmlns:a16="http://schemas.microsoft.com/office/drawing/2014/main" id="{FD2978B5-1945-45EE-A572-D6979350330B}"/>
            </a:ext>
          </a:extLst>
        </xdr:cNvPr>
        <xdr:cNvSpPr txBox="1"/>
      </xdr:nvSpPr>
      <xdr:spPr>
        <a:xfrm>
          <a:off x="6410325" y="2200275"/>
          <a:ext cx="2943225" cy="85725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B27"/>
  <sheetViews>
    <sheetView showGridLines="0" tabSelected="1" topLeftCell="A7" workbookViewId="0">
      <selection activeCell="AH26" sqref="AH26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2" t="s">
        <v>3</v>
      </c>
      <c r="D5" s="103"/>
      <c r="E5" s="103"/>
      <c r="F5" s="103"/>
      <c r="G5" s="103"/>
      <c r="H5" s="104"/>
      <c r="I5" s="104"/>
      <c r="J5" s="105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ht="34.5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98"/>
    </row>
    <row r="8" spans="1:25" ht="22.5" customHeight="1" x14ac:dyDescent="0.3">
      <c r="C8" s="86">
        <v>1</v>
      </c>
      <c r="D8" s="42">
        <v>5</v>
      </c>
      <c r="E8" s="43">
        <v>1</v>
      </c>
      <c r="F8" s="42">
        <v>1</v>
      </c>
      <c r="G8" s="43">
        <v>2</v>
      </c>
      <c r="H8" s="42">
        <v>1</v>
      </c>
      <c r="I8" s="44" t="s">
        <v>8</v>
      </c>
      <c r="J8" s="42" t="s">
        <v>9</v>
      </c>
      <c r="N8" s="38"/>
      <c r="O8" s="38"/>
      <c r="P8" s="106"/>
      <c r="Q8" s="106"/>
      <c r="R8" s="106"/>
      <c r="S8" s="106"/>
      <c r="T8" s="106"/>
      <c r="U8" s="52"/>
      <c r="V8" s="106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6"/>
      <c r="Q9" s="106"/>
      <c r="R9" s="106"/>
      <c r="S9" s="106"/>
      <c r="T9" s="106"/>
      <c r="U9" s="52"/>
      <c r="V9" s="106"/>
    </row>
    <row r="10" spans="1:25" ht="22.5" customHeight="1" x14ac:dyDescent="0.3">
      <c r="B10" s="29"/>
      <c r="C10" s="107" t="s">
        <v>10</v>
      </c>
      <c r="D10" s="29"/>
      <c r="E10" s="29"/>
      <c r="F10" s="29"/>
      <c r="G10" s="29"/>
      <c r="H10" s="40" t="s">
        <v>11</v>
      </c>
      <c r="I10" s="29"/>
      <c r="J10" s="45">
        <v>1</v>
      </c>
      <c r="K10" s="29"/>
      <c r="N10" s="38"/>
      <c r="O10" s="38"/>
      <c r="P10" s="106"/>
      <c r="Q10" s="106"/>
      <c r="R10" s="106"/>
      <c r="S10" s="106"/>
      <c r="T10" s="106"/>
      <c r="U10" s="106"/>
      <c r="V10" s="106"/>
      <c r="W10" s="106"/>
    </row>
    <row r="11" spans="1:25" ht="22.5" customHeight="1" x14ac:dyDescent="0.2">
      <c r="B11" s="29"/>
      <c r="C11" s="107"/>
      <c r="D11" s="29"/>
      <c r="E11" s="29"/>
      <c r="F11" s="29"/>
      <c r="G11" s="37"/>
      <c r="H11" s="40"/>
      <c r="I11" s="29"/>
      <c r="J11" s="29"/>
      <c r="K11" s="29"/>
      <c r="W11" s="106"/>
    </row>
    <row r="12" spans="1:25" ht="15" x14ac:dyDescent="0.25">
      <c r="B12" s="30"/>
      <c r="C12" s="38"/>
      <c r="E12" s="38"/>
      <c r="F12" s="106"/>
      <c r="G12" s="106"/>
      <c r="H12" s="106"/>
      <c r="I12" s="106"/>
      <c r="J12" s="106"/>
      <c r="K12" s="30"/>
    </row>
    <row r="13" spans="1:25" ht="22.5" customHeight="1" x14ac:dyDescent="0.4">
      <c r="C13" s="38"/>
      <c r="D13" s="38"/>
      <c r="E13" s="38"/>
      <c r="F13" s="106"/>
      <c r="G13" s="106"/>
      <c r="H13" s="106"/>
      <c r="I13" s="106"/>
      <c r="J13" s="85"/>
      <c r="K13" s="106"/>
      <c r="L13" s="106"/>
      <c r="N13" s="38"/>
      <c r="O13" s="38"/>
      <c r="P13" s="106"/>
      <c r="Q13" s="108"/>
      <c r="R13" s="106"/>
      <c r="S13" s="106"/>
      <c r="T13" s="106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6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109"/>
      <c r="O17" s="110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50</v>
      </c>
      <c r="W17" s="71">
        <f>S17*4.02</f>
        <v>112.55999999999999</v>
      </c>
      <c r="X17" s="71">
        <v>143</v>
      </c>
      <c r="Y17" s="94">
        <f>(X17*V17)/1000</f>
        <v>7.15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109"/>
      <c r="O18" s="110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40</v>
      </c>
      <c r="W18" s="71">
        <f t="shared" ref="W18:W24" si="0">S18*4.02</f>
        <v>112.55999999999999</v>
      </c>
      <c r="X18" s="71">
        <v>167</v>
      </c>
      <c r="Y18" s="94">
        <f>(X18*V18)/1000</f>
        <v>6.68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109"/>
      <c r="O19" s="110"/>
      <c r="P19" s="80" t="s">
        <v>32</v>
      </c>
      <c r="Q19" s="81"/>
      <c r="R19" s="82"/>
      <c r="S19" s="53">
        <v>28</v>
      </c>
      <c r="T19" s="53">
        <v>0</v>
      </c>
      <c r="U19" s="70">
        <f>T19+S19</f>
        <v>28</v>
      </c>
      <c r="V19" s="57">
        <v>50</v>
      </c>
      <c r="W19" s="71">
        <f t="shared" si="0"/>
        <v>112.55999999999999</v>
      </c>
      <c r="X19" s="71">
        <v>137</v>
      </c>
      <c r="Y19" s="94">
        <f t="shared" ref="Y19:Y24" si="1">(X19*V19)/1000</f>
        <v>6.85</v>
      </c>
    </row>
    <row r="20" spans="2:28" ht="22.5" customHeight="1" x14ac:dyDescent="0.3">
      <c r="N20" s="109"/>
      <c r="O20" s="110"/>
      <c r="P20" s="80" t="s">
        <v>33</v>
      </c>
      <c r="Q20" s="81"/>
      <c r="R20" s="82"/>
      <c r="S20" s="53">
        <v>28</v>
      </c>
      <c r="T20" s="53">
        <v>0</v>
      </c>
      <c r="U20" s="70">
        <f>T20+S20</f>
        <v>28</v>
      </c>
      <c r="V20" s="57">
        <v>40</v>
      </c>
      <c r="W20" s="71">
        <f t="shared" si="0"/>
        <v>112.55999999999999</v>
      </c>
      <c r="X20" s="71">
        <v>167</v>
      </c>
      <c r="Y20" s="94">
        <f>(X20*V20)/1000</f>
        <v>6.68</v>
      </c>
    </row>
    <row r="21" spans="2:28" ht="22.5" customHeight="1" x14ac:dyDescent="0.3">
      <c r="N21" s="109"/>
      <c r="O21" s="110"/>
      <c r="P21" s="80" t="s">
        <v>34</v>
      </c>
      <c r="Q21" s="81"/>
      <c r="R21" s="82"/>
      <c r="S21" s="53">
        <v>24</v>
      </c>
      <c r="T21" s="53">
        <v>0</v>
      </c>
      <c r="U21" s="70">
        <f>T21+S21</f>
        <v>24</v>
      </c>
      <c r="V21" s="57">
        <v>60</v>
      </c>
      <c r="W21" s="71">
        <f t="shared" si="0"/>
        <v>96.47999999999999</v>
      </c>
      <c r="X21" s="71">
        <v>113</v>
      </c>
      <c r="Y21" s="94">
        <f t="shared" si="1"/>
        <v>6.78</v>
      </c>
    </row>
    <row r="22" spans="2:28" ht="22.5" customHeight="1" x14ac:dyDescent="0.3">
      <c r="N22" s="109"/>
      <c r="O22" s="110"/>
      <c r="P22" s="80" t="s">
        <v>35</v>
      </c>
      <c r="Q22" s="81"/>
      <c r="R22" s="82"/>
      <c r="S22" s="53">
        <v>24</v>
      </c>
      <c r="T22" s="53">
        <v>0</v>
      </c>
      <c r="U22" s="70">
        <f>S22+T22</f>
        <v>24</v>
      </c>
      <c r="V22" s="57">
        <v>60</v>
      </c>
      <c r="W22" s="71">
        <f t="shared" si="0"/>
        <v>96.47999999999999</v>
      </c>
      <c r="X22" s="71">
        <v>113</v>
      </c>
      <c r="Y22" s="94">
        <f t="shared" si="1"/>
        <v>6.78</v>
      </c>
      <c r="Z22" s="62"/>
      <c r="AA22" s="62"/>
      <c r="AB22" s="62"/>
    </row>
    <row r="23" spans="2:28" ht="22.5" customHeight="1" x14ac:dyDescent="0.4">
      <c r="I23" s="75"/>
      <c r="N23" s="109"/>
      <c r="O23" s="110"/>
      <c r="P23" s="80" t="s">
        <v>36</v>
      </c>
      <c r="Q23" s="81"/>
      <c r="R23" s="78"/>
      <c r="S23" s="53">
        <v>24</v>
      </c>
      <c r="T23" s="53">
        <v>0</v>
      </c>
      <c r="U23" s="70">
        <f>T23+S23</f>
        <v>24</v>
      </c>
      <c r="V23" s="57">
        <v>50</v>
      </c>
      <c r="W23" s="71">
        <f t="shared" si="0"/>
        <v>96.47999999999999</v>
      </c>
      <c r="X23" s="71">
        <v>143</v>
      </c>
      <c r="Y23" s="94">
        <f t="shared" si="1"/>
        <v>7.15</v>
      </c>
      <c r="AA23" s="121"/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24</v>
      </c>
      <c r="T24" s="53">
        <v>0</v>
      </c>
      <c r="U24" s="70">
        <f>T24+S24</f>
        <v>24</v>
      </c>
      <c r="V24" s="57">
        <v>40</v>
      </c>
      <c r="W24" s="71">
        <f t="shared" si="0"/>
        <v>96.47999999999999</v>
      </c>
      <c r="X24" s="71">
        <v>176</v>
      </c>
      <c r="Y24" s="94">
        <f t="shared" si="1"/>
        <v>7.04</v>
      </c>
    </row>
    <row r="25" spans="2:28" ht="22.5" customHeight="1" x14ac:dyDescent="0.3">
      <c r="N25" s="90"/>
      <c r="O25" s="91"/>
      <c r="P25" s="111"/>
      <c r="Q25" s="111"/>
      <c r="S25" s="52"/>
      <c r="T25" s="52"/>
      <c r="U25" s="52"/>
      <c r="V25" s="92"/>
      <c r="W25" s="93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41</v>
      </c>
      <c r="V27" s="87"/>
      <c r="W27" s="73">
        <v>44511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B27"/>
  <sheetViews>
    <sheetView showGridLines="0" topLeftCell="B7" workbookViewId="0">
      <selection activeCell="X33" sqref="X33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2" t="s">
        <v>3</v>
      </c>
      <c r="D5" s="103"/>
      <c r="E5" s="103"/>
      <c r="F5" s="103"/>
      <c r="G5" s="103"/>
      <c r="H5" s="104"/>
      <c r="I5" s="104"/>
      <c r="J5" s="105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</row>
    <row r="8" spans="1:25" ht="22.5" customHeight="1" x14ac:dyDescent="0.3">
      <c r="C8" s="86">
        <v>1</v>
      </c>
      <c r="D8" s="42">
        <v>6</v>
      </c>
      <c r="E8" s="43">
        <v>1</v>
      </c>
      <c r="F8" s="42">
        <v>1</v>
      </c>
      <c r="G8" s="43">
        <v>2</v>
      </c>
      <c r="H8" s="42">
        <v>1</v>
      </c>
      <c r="I8" s="44" t="s">
        <v>42</v>
      </c>
      <c r="J8" s="42" t="s">
        <v>43</v>
      </c>
      <c r="N8" s="38"/>
      <c r="O8" s="38"/>
      <c r="P8" s="106"/>
      <c r="Q8" s="106"/>
      <c r="R8" s="106"/>
      <c r="S8" s="106"/>
      <c r="T8" s="106"/>
      <c r="U8" s="52"/>
      <c r="V8" s="106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6"/>
      <c r="Q9" s="106"/>
      <c r="R9" s="106"/>
      <c r="S9" s="106"/>
      <c r="T9" s="106"/>
      <c r="U9" s="52"/>
      <c r="V9" s="106"/>
    </row>
    <row r="10" spans="1:25" ht="22.5" customHeight="1" x14ac:dyDescent="0.3">
      <c r="B10" s="29"/>
      <c r="C10" s="107" t="s">
        <v>10</v>
      </c>
      <c r="D10" s="29"/>
      <c r="E10" s="29"/>
      <c r="F10" s="29"/>
      <c r="G10" s="29"/>
      <c r="H10" s="40" t="s">
        <v>11</v>
      </c>
      <c r="I10" s="29"/>
      <c r="J10" s="45">
        <v>2</v>
      </c>
      <c r="K10" s="29"/>
      <c r="N10" s="38"/>
      <c r="O10" s="38"/>
      <c r="P10" s="106"/>
      <c r="Q10" s="106"/>
      <c r="R10" s="106"/>
      <c r="S10" s="106"/>
      <c r="T10" s="106"/>
      <c r="U10" s="106"/>
      <c r="V10" s="106"/>
      <c r="W10" s="106"/>
    </row>
    <row r="11" spans="1:25" ht="22.5" customHeight="1" x14ac:dyDescent="0.2">
      <c r="B11" s="29"/>
      <c r="C11" s="107"/>
      <c r="D11" s="29"/>
      <c r="E11" s="29"/>
      <c r="F11" s="29"/>
      <c r="G11" s="37"/>
      <c r="H11" s="40"/>
      <c r="I11" s="29"/>
      <c r="J11" s="29"/>
      <c r="K11" s="29"/>
      <c r="W11" s="106"/>
    </row>
    <row r="12" spans="1:25" ht="15" x14ac:dyDescent="0.25">
      <c r="B12" s="30"/>
      <c r="C12" s="38"/>
      <c r="E12" s="38"/>
      <c r="F12" s="106"/>
      <c r="G12" s="106"/>
      <c r="H12" s="106"/>
      <c r="I12" s="106"/>
      <c r="J12" s="106"/>
      <c r="K12" s="30"/>
    </row>
    <row r="13" spans="1:25" ht="22.5" customHeight="1" x14ac:dyDescent="0.4">
      <c r="C13" s="38"/>
      <c r="D13" s="38"/>
      <c r="E13" s="38"/>
      <c r="F13" s="106"/>
      <c r="G13" s="106"/>
      <c r="H13" s="106"/>
      <c r="I13" s="106"/>
      <c r="J13" s="85"/>
      <c r="K13" s="106"/>
      <c r="L13" s="106"/>
      <c r="N13" s="38"/>
      <c r="O13" s="38"/>
      <c r="P13" s="106"/>
      <c r="Q13" s="108"/>
      <c r="R13" s="106"/>
      <c r="S13" s="106"/>
      <c r="T13" s="106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6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109"/>
      <c r="O17" s="110"/>
      <c r="P17" s="112" t="s">
        <v>30</v>
      </c>
      <c r="Q17" s="113"/>
      <c r="R17" s="114"/>
      <c r="S17" s="115">
        <v>28</v>
      </c>
      <c r="T17" s="115">
        <v>0</v>
      </c>
      <c r="U17" s="116">
        <f>T17+S17</f>
        <v>28</v>
      </c>
      <c r="V17" s="117">
        <v>30</v>
      </c>
      <c r="W17" s="118">
        <f>S17*4.02</f>
        <v>112.55999999999999</v>
      </c>
      <c r="X17" s="118">
        <v>242</v>
      </c>
      <c r="Y17" s="119">
        <f>(X17*V17)/1000</f>
        <v>7.26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109"/>
      <c r="O18" s="110"/>
      <c r="P18" s="112" t="s">
        <v>31</v>
      </c>
      <c r="Q18" s="113"/>
      <c r="R18" s="120"/>
      <c r="S18" s="115">
        <v>28</v>
      </c>
      <c r="T18" s="115">
        <v>0</v>
      </c>
      <c r="U18" s="116">
        <f>T18+S18</f>
        <v>28</v>
      </c>
      <c r="V18" s="117">
        <v>30</v>
      </c>
      <c r="W18" s="118">
        <f t="shared" ref="W18:W24" si="0">S18*4.02</f>
        <v>112.55999999999999</v>
      </c>
      <c r="X18" s="118">
        <v>252</v>
      </c>
      <c r="Y18" s="119">
        <f>(X18*V18)/1000</f>
        <v>7.56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109"/>
      <c r="O19" s="110"/>
      <c r="P19" s="112" t="s">
        <v>32</v>
      </c>
      <c r="Q19" s="113"/>
      <c r="R19" s="120"/>
      <c r="S19" s="115">
        <v>28</v>
      </c>
      <c r="T19" s="115">
        <v>0</v>
      </c>
      <c r="U19" s="116">
        <f>T19+S19</f>
        <v>28</v>
      </c>
      <c r="V19" s="117">
        <v>30</v>
      </c>
      <c r="W19" s="118">
        <f t="shared" si="0"/>
        <v>112.55999999999999</v>
      </c>
      <c r="X19" s="118">
        <v>246</v>
      </c>
      <c r="Y19" s="119">
        <f t="shared" ref="Y19:Y24" si="1">(X19*V19)/1000</f>
        <v>7.38</v>
      </c>
    </row>
    <row r="20" spans="2:28" ht="22.5" customHeight="1" x14ac:dyDescent="0.3">
      <c r="N20" s="109"/>
      <c r="O20" s="110"/>
      <c r="P20" s="112" t="s">
        <v>33</v>
      </c>
      <c r="Q20" s="113"/>
      <c r="R20" s="120"/>
      <c r="S20" s="115">
        <v>28</v>
      </c>
      <c r="T20" s="115">
        <v>0</v>
      </c>
      <c r="U20" s="116">
        <f>T20+S20</f>
        <v>28</v>
      </c>
      <c r="V20" s="117">
        <v>30</v>
      </c>
      <c r="W20" s="118">
        <f t="shared" si="0"/>
        <v>112.55999999999999</v>
      </c>
      <c r="X20" s="118">
        <v>246</v>
      </c>
      <c r="Y20" s="119">
        <f>(X20*V20)/1000</f>
        <v>7.38</v>
      </c>
    </row>
    <row r="21" spans="2:28" ht="22.5" customHeight="1" x14ac:dyDescent="0.3">
      <c r="N21" s="109"/>
      <c r="O21" s="110"/>
      <c r="P21" s="112" t="s">
        <v>34</v>
      </c>
      <c r="Q21" s="113"/>
      <c r="R21" s="120"/>
      <c r="S21" s="115">
        <v>24</v>
      </c>
      <c r="T21" s="115">
        <v>0</v>
      </c>
      <c r="U21" s="116">
        <f>T21+S21</f>
        <v>24</v>
      </c>
      <c r="V21" s="117">
        <v>30</v>
      </c>
      <c r="W21" s="118">
        <f t="shared" si="0"/>
        <v>96.47999999999999</v>
      </c>
      <c r="X21" s="118">
        <v>205</v>
      </c>
      <c r="Y21" s="119">
        <f t="shared" si="1"/>
        <v>6.15</v>
      </c>
    </row>
    <row r="22" spans="2:28" ht="22.5" customHeight="1" x14ac:dyDescent="0.3">
      <c r="N22" s="109"/>
      <c r="O22" s="110"/>
      <c r="P22" s="112" t="s">
        <v>35</v>
      </c>
      <c r="Q22" s="113"/>
      <c r="R22" s="120"/>
      <c r="S22" s="115">
        <v>24</v>
      </c>
      <c r="T22" s="115">
        <v>0</v>
      </c>
      <c r="U22" s="116">
        <f>S22+T22</f>
        <v>24</v>
      </c>
      <c r="V22" s="117">
        <v>30</v>
      </c>
      <c r="W22" s="118">
        <f t="shared" si="0"/>
        <v>96.47999999999999</v>
      </c>
      <c r="X22" s="118">
        <v>205</v>
      </c>
      <c r="Y22" s="119">
        <f t="shared" si="1"/>
        <v>6.15</v>
      </c>
      <c r="Z22" s="62"/>
      <c r="AA22" s="62"/>
      <c r="AB22" s="62"/>
    </row>
    <row r="23" spans="2:28" ht="22.5" customHeight="1" x14ac:dyDescent="0.4">
      <c r="I23" s="75"/>
      <c r="N23" s="109"/>
      <c r="O23" s="110"/>
      <c r="P23" s="112" t="s">
        <v>36</v>
      </c>
      <c r="Q23" s="113"/>
      <c r="R23" s="114"/>
      <c r="S23" s="115">
        <v>24</v>
      </c>
      <c r="T23" s="115">
        <v>0</v>
      </c>
      <c r="U23" s="116">
        <f>T23+S23</f>
        <v>24</v>
      </c>
      <c r="V23" s="117">
        <v>30</v>
      </c>
      <c r="W23" s="118">
        <f t="shared" si="0"/>
        <v>96.47999999999999</v>
      </c>
      <c r="X23" s="118">
        <v>211</v>
      </c>
      <c r="Y23" s="119">
        <f t="shared" si="1"/>
        <v>6.33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24</v>
      </c>
      <c r="T24" s="53">
        <v>0</v>
      </c>
      <c r="U24" s="70">
        <f>T24+S24</f>
        <v>24</v>
      </c>
      <c r="V24" s="57">
        <v>60</v>
      </c>
      <c r="W24" s="71">
        <f t="shared" si="0"/>
        <v>96.47999999999999</v>
      </c>
      <c r="X24" s="71">
        <v>120</v>
      </c>
      <c r="Y24" s="94">
        <f t="shared" si="1"/>
        <v>7.2</v>
      </c>
    </row>
    <row r="25" spans="2:28" ht="22.5" customHeight="1" x14ac:dyDescent="0.3">
      <c r="N25" s="90"/>
      <c r="O25" s="91"/>
      <c r="P25" s="111"/>
      <c r="Q25" s="111"/>
      <c r="S25" s="52"/>
      <c r="T25" s="52"/>
      <c r="U25" s="52"/>
      <c r="V25" s="92"/>
      <c r="W25" s="93"/>
      <c r="X25" s="100"/>
      <c r="Y25" s="101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41</v>
      </c>
      <c r="V27" s="87"/>
      <c r="W27" s="73">
        <v>44511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B27"/>
  <sheetViews>
    <sheetView showGridLines="0" topLeftCell="B4" workbookViewId="0">
      <selection activeCell="Y8" sqref="Y8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2" t="s">
        <v>3</v>
      </c>
      <c r="D5" s="103"/>
      <c r="E5" s="103"/>
      <c r="F5" s="103"/>
      <c r="G5" s="103"/>
      <c r="H5" s="104"/>
      <c r="I5" s="104"/>
      <c r="J5" s="105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</row>
    <row r="8" spans="1:25" ht="22.5" customHeight="1" x14ac:dyDescent="0.4">
      <c r="C8" s="86">
        <v>1</v>
      </c>
      <c r="D8" s="42">
        <v>7</v>
      </c>
      <c r="E8" s="43">
        <v>1</v>
      </c>
      <c r="F8" s="42">
        <v>1</v>
      </c>
      <c r="G8" s="43">
        <v>2</v>
      </c>
      <c r="H8" s="42">
        <v>1</v>
      </c>
      <c r="I8" s="44" t="s">
        <v>8</v>
      </c>
      <c r="J8" s="42" t="s">
        <v>43</v>
      </c>
      <c r="N8" s="38"/>
      <c r="O8" s="38"/>
      <c r="P8" s="106"/>
      <c r="Q8" s="106"/>
      <c r="R8" s="106"/>
      <c r="S8" s="106"/>
      <c r="T8" s="95"/>
      <c r="U8" s="41"/>
      <c r="V8" s="95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6"/>
      <c r="Q9" s="106"/>
      <c r="R9" s="106"/>
      <c r="S9" s="106"/>
      <c r="T9" s="106"/>
      <c r="U9" s="52"/>
      <c r="V9" s="106"/>
    </row>
    <row r="10" spans="1:25" ht="22.5" customHeight="1" x14ac:dyDescent="0.3">
      <c r="B10" s="29"/>
      <c r="C10" s="107" t="s">
        <v>10</v>
      </c>
      <c r="D10" s="29"/>
      <c r="E10" s="29"/>
      <c r="F10" s="29"/>
      <c r="G10" s="29"/>
      <c r="H10" s="40" t="s">
        <v>11</v>
      </c>
      <c r="I10" s="29"/>
      <c r="J10" s="45">
        <v>3</v>
      </c>
      <c r="K10" s="29"/>
      <c r="N10" s="38"/>
      <c r="O10" s="38"/>
      <c r="P10" s="106"/>
      <c r="Q10" s="106"/>
      <c r="R10" s="106"/>
      <c r="S10" s="106"/>
      <c r="T10" s="106"/>
      <c r="U10" s="106"/>
      <c r="V10" s="106"/>
      <c r="W10" s="106"/>
    </row>
    <row r="11" spans="1:25" ht="22.5" customHeight="1" x14ac:dyDescent="0.2">
      <c r="B11" s="29"/>
      <c r="C11" s="107"/>
      <c r="D11" s="29"/>
      <c r="E11" s="29"/>
      <c r="F11" s="29"/>
      <c r="G11" s="37"/>
      <c r="H11" s="40"/>
      <c r="I11" s="29"/>
      <c r="J11" s="29"/>
      <c r="K11" s="29"/>
      <c r="W11" s="106"/>
    </row>
    <row r="12" spans="1:25" ht="15" x14ac:dyDescent="0.25">
      <c r="B12" s="30"/>
      <c r="C12" s="38"/>
      <c r="E12" s="38"/>
      <c r="F12" s="106"/>
      <c r="G12" s="106"/>
      <c r="H12" s="106"/>
      <c r="I12" s="106"/>
      <c r="J12" s="106"/>
      <c r="K12" s="30"/>
    </row>
    <row r="13" spans="1:25" ht="22.5" customHeight="1" x14ac:dyDescent="0.4">
      <c r="C13" s="38"/>
      <c r="D13" s="38"/>
      <c r="E13" s="38"/>
      <c r="F13" s="106"/>
      <c r="G13" s="106"/>
      <c r="H13" s="106"/>
      <c r="I13" s="106"/>
      <c r="J13" s="85"/>
      <c r="K13" s="106"/>
      <c r="L13" s="106"/>
      <c r="N13" s="38"/>
      <c r="O13" s="38"/>
      <c r="P13" s="106"/>
      <c r="Q13" s="108"/>
      <c r="R13" s="106"/>
      <c r="S13" s="106"/>
      <c r="T13" s="106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6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0</v>
      </c>
      <c r="W17" s="71">
        <f>S17*4.02</f>
        <v>112.55999999999999</v>
      </c>
      <c r="X17" s="71">
        <v>232</v>
      </c>
      <c r="Y17" s="94">
        <f>(X17*V17)/1000</f>
        <v>0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0</v>
      </c>
      <c r="W18" s="71">
        <f t="shared" ref="W18:W24" si="0">S18*4.02</f>
        <v>112.55999999999999</v>
      </c>
      <c r="X18" s="71">
        <v>171</v>
      </c>
      <c r="Y18" s="94">
        <f>(X18*V18)/1000</f>
        <v>0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80" t="s">
        <v>32</v>
      </c>
      <c r="Q19" s="81"/>
      <c r="R19" s="82"/>
      <c r="S19" s="53">
        <v>28</v>
      </c>
      <c r="T19" s="53">
        <v>0</v>
      </c>
      <c r="U19" s="70">
        <f>T19+S19</f>
        <v>28</v>
      </c>
      <c r="V19" s="57">
        <v>0</v>
      </c>
      <c r="W19" s="71">
        <f t="shared" si="0"/>
        <v>112.55999999999999</v>
      </c>
      <c r="X19" s="71">
        <v>256</v>
      </c>
      <c r="Y19" s="94">
        <f t="shared" ref="Y19:Y24" si="1">(X19*V19)/1000</f>
        <v>0</v>
      </c>
    </row>
    <row r="20" spans="2:28" ht="22.5" customHeight="1" x14ac:dyDescent="0.3">
      <c r="N20" s="21"/>
      <c r="O20" s="22"/>
      <c r="P20" s="80" t="s">
        <v>33</v>
      </c>
      <c r="Q20" s="81"/>
      <c r="R20" s="82"/>
      <c r="S20" s="53">
        <v>28</v>
      </c>
      <c r="T20" s="53">
        <v>0</v>
      </c>
      <c r="U20" s="70">
        <f>T20+S20</f>
        <v>28</v>
      </c>
      <c r="V20" s="57">
        <v>0</v>
      </c>
      <c r="W20" s="71">
        <f t="shared" si="0"/>
        <v>112.55999999999999</v>
      </c>
      <c r="X20" s="71">
        <v>245</v>
      </c>
      <c r="Y20" s="94">
        <f>(X20*V20)/1000</f>
        <v>0</v>
      </c>
    </row>
    <row r="21" spans="2:28" ht="22.5" customHeight="1" x14ac:dyDescent="0.3">
      <c r="N21" s="21"/>
      <c r="O21" s="22"/>
      <c r="P21" s="80" t="s">
        <v>34</v>
      </c>
      <c r="Q21" s="81"/>
      <c r="R21" s="82"/>
      <c r="S21" s="53">
        <v>24</v>
      </c>
      <c r="T21" s="53">
        <v>0</v>
      </c>
      <c r="U21" s="70">
        <f>T21+S21</f>
        <v>24</v>
      </c>
      <c r="V21" s="57">
        <v>0</v>
      </c>
      <c r="W21" s="71">
        <f t="shared" si="0"/>
        <v>96.47999999999999</v>
      </c>
      <c r="X21" s="71">
        <v>120</v>
      </c>
      <c r="Y21" s="94">
        <f t="shared" si="1"/>
        <v>0</v>
      </c>
    </row>
    <row r="22" spans="2:28" ht="22.5" customHeight="1" x14ac:dyDescent="0.3">
      <c r="N22" s="109"/>
      <c r="O22" s="110"/>
      <c r="P22" s="80" t="s">
        <v>35</v>
      </c>
      <c r="Q22" s="81"/>
      <c r="R22" s="82"/>
      <c r="S22" s="53">
        <v>24</v>
      </c>
      <c r="T22" s="53">
        <v>0</v>
      </c>
      <c r="U22" s="70">
        <f>S22+T22</f>
        <v>24</v>
      </c>
      <c r="V22" s="57">
        <v>0</v>
      </c>
      <c r="W22" s="71">
        <f t="shared" si="0"/>
        <v>96.47999999999999</v>
      </c>
      <c r="X22" s="71">
        <v>120</v>
      </c>
      <c r="Y22" s="94">
        <f t="shared" si="1"/>
        <v>0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80" t="s">
        <v>36</v>
      </c>
      <c r="Q23" s="81"/>
      <c r="R23" s="78"/>
      <c r="S23" s="53">
        <v>24</v>
      </c>
      <c r="T23" s="53">
        <v>0</v>
      </c>
      <c r="U23" s="70">
        <f>T23+S23</f>
        <v>24</v>
      </c>
      <c r="V23" s="57">
        <v>0</v>
      </c>
      <c r="W23" s="71">
        <f t="shared" si="0"/>
        <v>96.47999999999999</v>
      </c>
      <c r="X23" s="71">
        <v>96</v>
      </c>
      <c r="Y23" s="94">
        <f t="shared" si="1"/>
        <v>0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24</v>
      </c>
      <c r="T24" s="53">
        <v>0</v>
      </c>
      <c r="U24" s="70">
        <f>T24+S24</f>
        <v>24</v>
      </c>
      <c r="V24" s="57">
        <v>0</v>
      </c>
      <c r="W24" s="71">
        <f t="shared" si="0"/>
        <v>96.47999999999999</v>
      </c>
      <c r="X24" s="71">
        <v>96</v>
      </c>
      <c r="Y24" s="94">
        <f t="shared" si="1"/>
        <v>0</v>
      </c>
    </row>
    <row r="25" spans="2:28" ht="22.5" customHeight="1" x14ac:dyDescent="0.3">
      <c r="N25" s="90"/>
      <c r="O25" s="91"/>
      <c r="P25" s="111"/>
      <c r="Q25" s="111"/>
      <c r="S25" s="52"/>
      <c r="T25" s="52"/>
      <c r="U25" s="52"/>
      <c r="V25" s="92"/>
      <c r="W25" s="93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41</v>
      </c>
      <c r="V27" s="87"/>
      <c r="W27" s="73">
        <v>44511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AB27"/>
  <sheetViews>
    <sheetView showGridLines="0" topLeftCell="A4" workbookViewId="0">
      <selection activeCell="V24" sqref="V24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2" t="s">
        <v>3</v>
      </c>
      <c r="D5" s="103"/>
      <c r="E5" s="103"/>
      <c r="F5" s="103"/>
      <c r="G5" s="103"/>
      <c r="H5" s="104"/>
      <c r="I5" s="104"/>
      <c r="J5" s="105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ht="35.25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97"/>
      <c r="T7" s="51"/>
    </row>
    <row r="8" spans="1:25" ht="22.5" customHeight="1" x14ac:dyDescent="0.3">
      <c r="C8" s="86">
        <v>1</v>
      </c>
      <c r="D8" s="42">
        <v>8</v>
      </c>
      <c r="E8" s="43">
        <v>1</v>
      </c>
      <c r="F8" s="42">
        <v>1</v>
      </c>
      <c r="G8" s="43">
        <v>2</v>
      </c>
      <c r="H8" s="42">
        <v>1</v>
      </c>
      <c r="I8" s="44" t="s">
        <v>42</v>
      </c>
      <c r="J8" s="42" t="s">
        <v>9</v>
      </c>
      <c r="N8" s="38"/>
      <c r="O8" s="38"/>
      <c r="P8" s="106"/>
      <c r="Q8" s="106"/>
      <c r="R8" s="106"/>
      <c r="S8" s="106"/>
      <c r="T8" s="106"/>
      <c r="U8" s="52"/>
      <c r="V8" s="106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6"/>
      <c r="Q9" s="106"/>
      <c r="R9" s="106"/>
      <c r="S9" s="106"/>
      <c r="T9" s="106"/>
      <c r="U9" s="52"/>
      <c r="V9" s="106"/>
    </row>
    <row r="10" spans="1:25" ht="22.5" customHeight="1" x14ac:dyDescent="0.3">
      <c r="B10" s="29"/>
      <c r="C10" s="107" t="s">
        <v>10</v>
      </c>
      <c r="D10" s="29"/>
      <c r="E10" s="29"/>
      <c r="F10" s="29"/>
      <c r="G10" s="29"/>
      <c r="H10" s="40" t="s">
        <v>11</v>
      </c>
      <c r="I10" s="29"/>
      <c r="J10" s="45">
        <v>4</v>
      </c>
      <c r="K10" s="29"/>
      <c r="N10" s="38"/>
      <c r="O10" s="38"/>
      <c r="P10" s="106"/>
      <c r="Q10" s="106"/>
      <c r="R10" s="106"/>
      <c r="S10" s="106"/>
      <c r="T10" s="106"/>
      <c r="U10" s="106"/>
      <c r="V10" s="106"/>
      <c r="W10" s="106"/>
    </row>
    <row r="11" spans="1:25" ht="22.5" customHeight="1" x14ac:dyDescent="0.2">
      <c r="B11" s="29"/>
      <c r="C11" s="107"/>
      <c r="D11" s="29"/>
      <c r="E11" s="29"/>
      <c r="F11" s="29"/>
      <c r="G11" s="37"/>
      <c r="H11" s="40"/>
      <c r="I11" s="29"/>
      <c r="J11" s="29"/>
      <c r="K11" s="29"/>
      <c r="W11" s="106"/>
    </row>
    <row r="12" spans="1:25" ht="15" x14ac:dyDescent="0.25">
      <c r="B12" s="30"/>
      <c r="C12" s="38"/>
      <c r="E12" s="38"/>
      <c r="F12" s="106"/>
      <c r="G12" s="106"/>
      <c r="H12" s="106"/>
      <c r="I12" s="106"/>
      <c r="J12" s="106"/>
      <c r="K12" s="30"/>
    </row>
    <row r="13" spans="1:25" ht="22.5" customHeight="1" x14ac:dyDescent="0.4">
      <c r="C13" s="38"/>
      <c r="D13" s="38"/>
      <c r="E13" s="38"/>
      <c r="F13" s="106"/>
      <c r="G13" s="106"/>
      <c r="H13" s="106"/>
      <c r="I13" s="106"/>
      <c r="J13" s="85"/>
      <c r="K13" s="106"/>
      <c r="L13" s="106"/>
      <c r="N13" s="38"/>
      <c r="O13" s="38"/>
      <c r="P13" s="106"/>
      <c r="Q13" s="108"/>
      <c r="R13" s="106"/>
      <c r="S13" s="106"/>
      <c r="T13" s="106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6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30</v>
      </c>
      <c r="W17" s="71">
        <f>S17*4.02</f>
        <v>112.55999999999999</v>
      </c>
      <c r="X17" s="71">
        <v>224</v>
      </c>
      <c r="Y17" s="94">
        <f t="shared" ref="Y17:Y24" si="0">(X17*V17)/1000</f>
        <v>6.72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25</v>
      </c>
      <c r="W18" s="71">
        <f t="shared" ref="W18:W24" si="1">S18*4.02</f>
        <v>112.55999999999999</v>
      </c>
      <c r="X18" s="71">
        <v>291</v>
      </c>
      <c r="Y18" s="94">
        <f t="shared" si="0"/>
        <v>7.2750000000000004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80" t="s">
        <v>32</v>
      </c>
      <c r="Q19" s="81"/>
      <c r="R19" s="82"/>
      <c r="S19" s="53">
        <v>28</v>
      </c>
      <c r="T19" s="53">
        <v>0</v>
      </c>
      <c r="U19" s="70">
        <f>T19+S19</f>
        <v>28</v>
      </c>
      <c r="V19" s="57">
        <v>30</v>
      </c>
      <c r="W19" s="71">
        <f t="shared" si="1"/>
        <v>112.55999999999999</v>
      </c>
      <c r="X19" s="71">
        <v>248</v>
      </c>
      <c r="Y19" s="94">
        <f t="shared" si="0"/>
        <v>7.44</v>
      </c>
    </row>
    <row r="20" spans="2:28" ht="22.5" customHeight="1" x14ac:dyDescent="0.3">
      <c r="N20" s="21"/>
      <c r="O20" s="22"/>
      <c r="P20" s="80" t="s">
        <v>33</v>
      </c>
      <c r="Q20" s="81"/>
      <c r="R20" s="82"/>
      <c r="S20" s="53">
        <v>28</v>
      </c>
      <c r="T20" s="53">
        <v>0</v>
      </c>
      <c r="U20" s="70">
        <f>T20+S20</f>
        <v>28</v>
      </c>
      <c r="V20" s="57">
        <v>25</v>
      </c>
      <c r="W20" s="71">
        <f t="shared" si="1"/>
        <v>112.55999999999999</v>
      </c>
      <c r="X20" s="71">
        <v>314</v>
      </c>
      <c r="Y20" s="94">
        <f t="shared" si="0"/>
        <v>7.85</v>
      </c>
    </row>
    <row r="21" spans="2:28" ht="22.5" customHeight="1" x14ac:dyDescent="0.3">
      <c r="N21" s="21"/>
      <c r="O21" s="22"/>
      <c r="P21" s="80" t="s">
        <v>34</v>
      </c>
      <c r="Q21" s="81"/>
      <c r="R21" s="82"/>
      <c r="S21" s="53">
        <v>24</v>
      </c>
      <c r="T21" s="53">
        <v>0</v>
      </c>
      <c r="U21" s="70">
        <f>T21+S21</f>
        <v>24</v>
      </c>
      <c r="V21" s="57">
        <v>60</v>
      </c>
      <c r="W21" s="71">
        <f t="shared" si="1"/>
        <v>96.47999999999999</v>
      </c>
      <c r="X21" s="71">
        <v>118</v>
      </c>
      <c r="Y21" s="94">
        <f t="shared" si="0"/>
        <v>7.08</v>
      </c>
    </row>
    <row r="22" spans="2:28" ht="22.5" customHeight="1" x14ac:dyDescent="0.3">
      <c r="N22" s="109"/>
      <c r="O22" s="110"/>
      <c r="P22" s="80" t="s">
        <v>35</v>
      </c>
      <c r="Q22" s="81"/>
      <c r="R22" s="82"/>
      <c r="S22" s="53">
        <v>24</v>
      </c>
      <c r="T22" s="53">
        <v>0</v>
      </c>
      <c r="U22" s="70">
        <f>S22+T22</f>
        <v>24</v>
      </c>
      <c r="V22" s="57">
        <v>40</v>
      </c>
      <c r="W22" s="71">
        <f t="shared" si="1"/>
        <v>96.47999999999999</v>
      </c>
      <c r="X22" s="71">
        <v>195</v>
      </c>
      <c r="Y22" s="94">
        <f t="shared" si="0"/>
        <v>7.8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80" t="s">
        <v>36</v>
      </c>
      <c r="Q23" s="81"/>
      <c r="R23" s="78"/>
      <c r="S23" s="53">
        <v>24</v>
      </c>
      <c r="T23" s="53">
        <v>0</v>
      </c>
      <c r="U23" s="70">
        <f>T23+S23</f>
        <v>24</v>
      </c>
      <c r="V23" s="57">
        <v>40</v>
      </c>
      <c r="W23" s="71">
        <f t="shared" si="1"/>
        <v>96.47999999999999</v>
      </c>
      <c r="X23" s="71">
        <v>174</v>
      </c>
      <c r="Y23" s="94">
        <f t="shared" si="0"/>
        <v>6.96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24</v>
      </c>
      <c r="T24" s="53">
        <v>0</v>
      </c>
      <c r="U24" s="70">
        <f>T24+S24</f>
        <v>24</v>
      </c>
      <c r="V24" s="57">
        <v>80</v>
      </c>
      <c r="W24" s="71">
        <f t="shared" si="1"/>
        <v>96.47999999999999</v>
      </c>
      <c r="X24" s="71">
        <v>96</v>
      </c>
      <c r="Y24" s="94">
        <f t="shared" si="0"/>
        <v>7.68</v>
      </c>
    </row>
    <row r="25" spans="2:28" ht="22.5" customHeight="1" x14ac:dyDescent="0.3">
      <c r="N25" s="90"/>
      <c r="O25" s="91"/>
      <c r="P25" s="111"/>
      <c r="Q25" s="111"/>
      <c r="S25" s="52"/>
      <c r="T25" s="52"/>
      <c r="U25" s="52"/>
      <c r="V25" s="92"/>
      <c r="W25" s="93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41</v>
      </c>
      <c r="V27" s="87"/>
      <c r="W27" s="73">
        <v>44511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AB27"/>
  <sheetViews>
    <sheetView showGridLines="0" topLeftCell="A4" workbookViewId="0">
      <selection activeCell="V24" sqref="V24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2" t="s">
        <v>3</v>
      </c>
      <c r="D5" s="103"/>
      <c r="E5" s="103"/>
      <c r="F5" s="103"/>
      <c r="G5" s="103"/>
      <c r="H5" s="104"/>
      <c r="I5" s="104"/>
      <c r="J5" s="105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</row>
    <row r="8" spans="1:25" ht="22.5" customHeight="1" x14ac:dyDescent="0.35">
      <c r="C8" s="86">
        <v>1</v>
      </c>
      <c r="D8" s="42">
        <v>9</v>
      </c>
      <c r="E8" s="43">
        <v>1</v>
      </c>
      <c r="F8" s="42">
        <v>1</v>
      </c>
      <c r="G8" s="43">
        <v>2</v>
      </c>
      <c r="H8" s="42">
        <v>1</v>
      </c>
      <c r="I8" s="44" t="s">
        <v>44</v>
      </c>
      <c r="J8" s="42" t="s">
        <v>45</v>
      </c>
      <c r="N8" s="38"/>
      <c r="O8" s="38"/>
      <c r="P8" s="106"/>
      <c r="Q8" s="106"/>
      <c r="R8" s="106"/>
      <c r="S8" s="106"/>
      <c r="T8" s="96"/>
      <c r="U8" s="52"/>
      <c r="V8" s="106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6"/>
      <c r="Q9" s="106"/>
      <c r="R9" s="106"/>
      <c r="S9" s="106"/>
      <c r="T9" s="106"/>
      <c r="U9" s="52"/>
      <c r="V9" s="106"/>
    </row>
    <row r="10" spans="1:25" ht="22.5" customHeight="1" x14ac:dyDescent="0.3">
      <c r="B10" s="29"/>
      <c r="C10" s="107" t="s">
        <v>10</v>
      </c>
      <c r="D10" s="29"/>
      <c r="E10" s="29"/>
      <c r="F10" s="29"/>
      <c r="G10" s="29"/>
      <c r="H10" s="40" t="s">
        <v>11</v>
      </c>
      <c r="I10" s="29"/>
      <c r="J10" s="45">
        <v>5</v>
      </c>
      <c r="K10" s="29"/>
      <c r="N10" s="38"/>
      <c r="O10" s="38"/>
      <c r="P10" s="106"/>
      <c r="Q10" s="106"/>
      <c r="R10" s="106"/>
      <c r="S10" s="106"/>
      <c r="T10" s="106"/>
      <c r="U10" s="106"/>
      <c r="V10" s="106"/>
      <c r="W10" s="106"/>
    </row>
    <row r="11" spans="1:25" ht="22.5" customHeight="1" x14ac:dyDescent="0.2">
      <c r="B11" s="29"/>
      <c r="C11" s="107"/>
      <c r="D11" s="29"/>
      <c r="E11" s="29"/>
      <c r="F11" s="29"/>
      <c r="G11" s="37"/>
      <c r="H11" s="40"/>
      <c r="I11" s="29"/>
      <c r="J11" s="29"/>
      <c r="K11" s="29"/>
      <c r="W11" s="106"/>
    </row>
    <row r="12" spans="1:25" ht="15" x14ac:dyDescent="0.25">
      <c r="B12" s="30"/>
      <c r="C12" s="38"/>
      <c r="E12" s="38"/>
      <c r="F12" s="106"/>
      <c r="G12" s="106"/>
      <c r="H12" s="106"/>
      <c r="I12" s="106"/>
      <c r="J12" s="106"/>
      <c r="K12" s="30"/>
    </row>
    <row r="13" spans="1:25" ht="22.5" customHeight="1" x14ac:dyDescent="0.4">
      <c r="C13" s="38"/>
      <c r="D13" s="38"/>
      <c r="E13" s="38"/>
      <c r="F13" s="106"/>
      <c r="G13" s="106"/>
      <c r="H13" s="106"/>
      <c r="I13" s="106"/>
      <c r="J13" s="85"/>
      <c r="K13" s="106"/>
      <c r="L13" s="106"/>
      <c r="N13" s="38"/>
      <c r="O13" s="38"/>
      <c r="P13" s="106"/>
      <c r="Q13" s="108"/>
      <c r="R13" s="106"/>
      <c r="S13" s="106"/>
      <c r="T13" s="106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6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80" t="s">
        <v>30</v>
      </c>
      <c r="Q17" s="81"/>
      <c r="R17" s="78"/>
      <c r="S17" s="53">
        <v>32</v>
      </c>
      <c r="T17" s="53">
        <v>0</v>
      </c>
      <c r="U17" s="70">
        <f>T17+S17</f>
        <v>32</v>
      </c>
      <c r="V17" s="57">
        <v>40</v>
      </c>
      <c r="W17" s="71">
        <f>S17*4.02</f>
        <v>128.63999999999999</v>
      </c>
      <c r="X17" s="71">
        <v>194</v>
      </c>
      <c r="Y17" s="94">
        <f>(X17*V17)/1000</f>
        <v>7.76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80" t="s">
        <v>31</v>
      </c>
      <c r="Q18" s="81"/>
      <c r="R18" s="82"/>
      <c r="S18" s="53">
        <v>32</v>
      </c>
      <c r="T18" s="53">
        <v>0</v>
      </c>
      <c r="U18" s="70">
        <f>T18+S18</f>
        <v>32</v>
      </c>
      <c r="V18" s="57">
        <v>40</v>
      </c>
      <c r="W18" s="71">
        <f t="shared" ref="W18:W24" si="0">S18*4.02</f>
        <v>128.63999999999999</v>
      </c>
      <c r="X18" s="71">
        <v>161</v>
      </c>
      <c r="Y18" s="94">
        <f>(X18*V18)/1000</f>
        <v>6.44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80" t="s">
        <v>32</v>
      </c>
      <c r="Q19" s="81"/>
      <c r="R19" s="82"/>
      <c r="S19" s="53">
        <v>32</v>
      </c>
      <c r="T19" s="53">
        <v>0</v>
      </c>
      <c r="U19" s="70">
        <f>T19+S19</f>
        <v>32</v>
      </c>
      <c r="V19" s="57">
        <v>40</v>
      </c>
      <c r="W19" s="71">
        <f t="shared" si="0"/>
        <v>128.63999999999999</v>
      </c>
      <c r="X19" s="71">
        <v>181</v>
      </c>
      <c r="Y19" s="94">
        <f t="shared" ref="Y19:Y24" si="1">(X19*V19)/1000</f>
        <v>7.24</v>
      </c>
    </row>
    <row r="20" spans="2:28" ht="22.5" customHeight="1" x14ac:dyDescent="0.3">
      <c r="N20" s="21"/>
      <c r="O20" s="22"/>
      <c r="P20" s="80" t="s">
        <v>33</v>
      </c>
      <c r="Q20" s="81"/>
      <c r="R20" s="82"/>
      <c r="S20" s="53">
        <v>32</v>
      </c>
      <c r="T20" s="53">
        <v>0</v>
      </c>
      <c r="U20" s="70">
        <f>T20+S20</f>
        <v>32</v>
      </c>
      <c r="V20" s="57">
        <v>40</v>
      </c>
      <c r="W20" s="71">
        <f t="shared" si="0"/>
        <v>128.63999999999999</v>
      </c>
      <c r="X20" s="71">
        <v>161</v>
      </c>
      <c r="Y20" s="94">
        <f>(X20*V20)/1000</f>
        <v>6.44</v>
      </c>
    </row>
    <row r="21" spans="2:28" ht="22.5" customHeight="1" x14ac:dyDescent="0.3">
      <c r="N21" s="21"/>
      <c r="O21" s="22"/>
      <c r="P21" s="80" t="s">
        <v>34</v>
      </c>
      <c r="Q21" s="81"/>
      <c r="R21" s="82"/>
      <c r="S21" s="53">
        <v>28</v>
      </c>
      <c r="T21" s="53">
        <v>0</v>
      </c>
      <c r="U21" s="70">
        <v>28</v>
      </c>
      <c r="V21" s="57">
        <v>60</v>
      </c>
      <c r="W21" s="71">
        <f t="shared" si="0"/>
        <v>112.55999999999999</v>
      </c>
      <c r="X21" s="71">
        <v>112</v>
      </c>
      <c r="Y21" s="94">
        <f t="shared" si="1"/>
        <v>6.72</v>
      </c>
    </row>
    <row r="22" spans="2:28" ht="22.5" customHeight="1" x14ac:dyDescent="0.3">
      <c r="N22" s="109"/>
      <c r="O22" s="110"/>
      <c r="P22" s="80" t="s">
        <v>35</v>
      </c>
      <c r="Q22" s="81"/>
      <c r="R22" s="82"/>
      <c r="S22" s="53">
        <v>28</v>
      </c>
      <c r="T22" s="53">
        <v>0</v>
      </c>
      <c r="U22" s="70">
        <v>28</v>
      </c>
      <c r="V22" s="57">
        <v>60</v>
      </c>
      <c r="W22" s="71">
        <f t="shared" si="0"/>
        <v>112.55999999999999</v>
      </c>
      <c r="X22" s="71">
        <v>112</v>
      </c>
      <c r="Y22" s="94">
        <f t="shared" si="1"/>
        <v>6.72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80" t="s">
        <v>36</v>
      </c>
      <c r="Q23" s="81"/>
      <c r="R23" s="78"/>
      <c r="S23" s="53">
        <v>28</v>
      </c>
      <c r="T23" s="53">
        <v>0</v>
      </c>
      <c r="U23" s="70">
        <v>28</v>
      </c>
      <c r="V23" s="57">
        <v>60</v>
      </c>
      <c r="W23" s="71">
        <f t="shared" si="0"/>
        <v>112.55999999999999</v>
      </c>
      <c r="X23" s="71">
        <v>112</v>
      </c>
      <c r="Y23" s="94">
        <f t="shared" si="1"/>
        <v>6.72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28</v>
      </c>
      <c r="T24" s="53">
        <v>0</v>
      </c>
      <c r="U24" s="70">
        <v>28</v>
      </c>
      <c r="V24" s="57">
        <v>50</v>
      </c>
      <c r="W24" s="71">
        <f t="shared" si="0"/>
        <v>112.55999999999999</v>
      </c>
      <c r="X24" s="71">
        <v>129</v>
      </c>
      <c r="Y24" s="94">
        <f t="shared" si="1"/>
        <v>6.45</v>
      </c>
    </row>
    <row r="25" spans="2:28" ht="22.5" customHeight="1" x14ac:dyDescent="0.3">
      <c r="N25" s="90"/>
      <c r="O25" s="91"/>
      <c r="P25" s="111"/>
      <c r="Q25" s="111"/>
      <c r="S25" s="52"/>
      <c r="T25" s="52"/>
      <c r="U25" s="52"/>
      <c r="V25" s="92"/>
      <c r="W25" s="93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41</v>
      </c>
      <c r="V27" s="87"/>
      <c r="W27" s="73">
        <v>44511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AB27"/>
  <sheetViews>
    <sheetView showGridLines="0" topLeftCell="A7" workbookViewId="0">
      <selection activeCell="Y31" sqref="Y31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102" t="s">
        <v>3</v>
      </c>
      <c r="D5" s="103"/>
      <c r="E5" s="103"/>
      <c r="F5" s="103"/>
      <c r="G5" s="103"/>
      <c r="H5" s="104"/>
      <c r="I5" s="104"/>
      <c r="J5" s="105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ht="35.25" x14ac:dyDescent="0.5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  <c r="U7" s="99"/>
    </row>
    <row r="8" spans="1:25" ht="22.5" customHeight="1" x14ac:dyDescent="0.3">
      <c r="C8" s="86">
        <v>2</v>
      </c>
      <c r="D8" s="42">
        <v>0</v>
      </c>
      <c r="E8" s="43">
        <v>1</v>
      </c>
      <c r="F8" s="42">
        <v>1</v>
      </c>
      <c r="G8" s="43">
        <v>2</v>
      </c>
      <c r="H8" s="42">
        <v>1</v>
      </c>
      <c r="I8" s="44" t="s">
        <v>46</v>
      </c>
      <c r="J8" s="42" t="s">
        <v>47</v>
      </c>
      <c r="N8" s="38"/>
      <c r="O8" s="38"/>
      <c r="P8" s="106"/>
      <c r="Q8" s="106"/>
      <c r="R8" s="106"/>
      <c r="S8" s="106"/>
      <c r="T8" s="106"/>
      <c r="U8" s="52"/>
      <c r="V8" s="106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6"/>
      <c r="Q9" s="106"/>
      <c r="R9" s="106"/>
      <c r="S9" s="106"/>
      <c r="T9" s="106"/>
      <c r="U9" s="52"/>
      <c r="V9" s="106"/>
    </row>
    <row r="10" spans="1:25" ht="22.5" customHeight="1" x14ac:dyDescent="0.3">
      <c r="B10" s="29"/>
      <c r="C10" s="107" t="s">
        <v>10</v>
      </c>
      <c r="D10" s="29"/>
      <c r="E10" s="29"/>
      <c r="F10" s="29"/>
      <c r="G10" s="29"/>
      <c r="H10" s="40" t="s">
        <v>11</v>
      </c>
      <c r="I10" s="29"/>
      <c r="J10" s="45">
        <v>6</v>
      </c>
      <c r="K10" s="29"/>
      <c r="N10" s="38"/>
      <c r="O10" s="38"/>
      <c r="P10" s="106"/>
      <c r="Q10" s="106"/>
      <c r="R10" s="106"/>
      <c r="S10" s="106"/>
      <c r="T10" s="106"/>
      <c r="U10" s="106"/>
      <c r="V10" s="106"/>
      <c r="W10" s="106"/>
    </row>
    <row r="11" spans="1:25" ht="22.5" customHeight="1" x14ac:dyDescent="0.2">
      <c r="B11" s="29"/>
      <c r="C11" s="107"/>
      <c r="D11" s="29"/>
      <c r="E11" s="29"/>
      <c r="F11" s="29"/>
      <c r="G11" s="37"/>
      <c r="H11" s="40"/>
      <c r="I11" s="29"/>
      <c r="J11" s="29"/>
      <c r="K11" s="29"/>
      <c r="W11" s="106"/>
    </row>
    <row r="12" spans="1:25" ht="15" x14ac:dyDescent="0.25">
      <c r="B12" s="30"/>
      <c r="C12" s="38"/>
      <c r="E12" s="38"/>
      <c r="F12" s="106"/>
      <c r="G12" s="106"/>
      <c r="H12" s="106"/>
      <c r="I12" s="106"/>
      <c r="J12" s="106"/>
      <c r="K12" s="30"/>
    </row>
    <row r="13" spans="1:25" ht="22.5" customHeight="1" x14ac:dyDescent="0.4">
      <c r="C13" s="38"/>
      <c r="D13" s="38"/>
      <c r="E13" s="38"/>
      <c r="F13" s="106"/>
      <c r="G13" s="106"/>
      <c r="H13" s="106"/>
      <c r="I13" s="106"/>
      <c r="J13" s="85"/>
      <c r="K13" s="106"/>
      <c r="L13" s="106"/>
      <c r="N13" s="38"/>
      <c r="O13" s="38"/>
      <c r="P13" s="106"/>
      <c r="Q13" s="108"/>
      <c r="R13" s="106"/>
      <c r="S13" s="106"/>
      <c r="T13" s="106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6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80" t="s">
        <v>30</v>
      </c>
      <c r="Q17" s="81"/>
      <c r="R17" s="78"/>
      <c r="S17" s="53">
        <v>32</v>
      </c>
      <c r="T17" s="53">
        <v>0</v>
      </c>
      <c r="U17" s="70">
        <f>T17+S17</f>
        <v>32</v>
      </c>
      <c r="V17" s="57">
        <v>30</v>
      </c>
      <c r="W17" s="71">
        <f>S17*4.02</f>
        <v>128.63999999999999</v>
      </c>
      <c r="X17" s="71">
        <v>262</v>
      </c>
      <c r="Y17" s="94">
        <f>(X17*V17)/1000</f>
        <v>7.86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80" t="s">
        <v>31</v>
      </c>
      <c r="Q18" s="81"/>
      <c r="R18" s="82"/>
      <c r="S18" s="53">
        <v>32</v>
      </c>
      <c r="T18" s="53">
        <v>0</v>
      </c>
      <c r="U18" s="70">
        <f>T18+S18</f>
        <v>32</v>
      </c>
      <c r="V18" s="57">
        <v>25</v>
      </c>
      <c r="W18" s="71">
        <f t="shared" ref="W18:W24" si="0">S18*4.02</f>
        <v>128.63999999999999</v>
      </c>
      <c r="X18" s="71">
        <v>302</v>
      </c>
      <c r="Y18" s="94">
        <f>(X18*V18)/1000</f>
        <v>7.55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80" t="s">
        <v>32</v>
      </c>
      <c r="Q19" s="81"/>
      <c r="R19" s="82"/>
      <c r="S19" s="53">
        <v>32</v>
      </c>
      <c r="T19" s="53">
        <v>0</v>
      </c>
      <c r="U19" s="70">
        <f>T19+S19</f>
        <v>32</v>
      </c>
      <c r="V19" s="57">
        <v>25</v>
      </c>
      <c r="W19" s="71">
        <f t="shared" si="0"/>
        <v>128.63999999999999</v>
      </c>
      <c r="X19" s="71">
        <v>275</v>
      </c>
      <c r="Y19" s="94">
        <f t="shared" ref="Y19:Y24" si="1">(X19*V19)/1000</f>
        <v>6.875</v>
      </c>
    </row>
    <row r="20" spans="2:28" ht="22.5" customHeight="1" x14ac:dyDescent="0.3">
      <c r="N20" s="21"/>
      <c r="O20" s="22"/>
      <c r="P20" s="80" t="s">
        <v>33</v>
      </c>
      <c r="Q20" s="81"/>
      <c r="R20" s="82"/>
      <c r="S20" s="53">
        <v>32</v>
      </c>
      <c r="T20" s="53">
        <v>0</v>
      </c>
      <c r="U20" s="70">
        <f>T20+S20</f>
        <v>32</v>
      </c>
      <c r="V20" s="57">
        <v>25</v>
      </c>
      <c r="W20" s="71">
        <f t="shared" si="0"/>
        <v>128.63999999999999</v>
      </c>
      <c r="X20" s="71">
        <v>292</v>
      </c>
      <c r="Y20" s="94">
        <f>(X20*V20)/1000</f>
        <v>7.3</v>
      </c>
    </row>
    <row r="21" spans="2:28" ht="22.5" customHeight="1" x14ac:dyDescent="0.3">
      <c r="N21" s="21"/>
      <c r="O21" s="22"/>
      <c r="P21" s="80" t="s">
        <v>34</v>
      </c>
      <c r="Q21" s="81"/>
      <c r="R21" s="82"/>
      <c r="S21" s="53">
        <v>32</v>
      </c>
      <c r="T21" s="53">
        <v>0</v>
      </c>
      <c r="U21" s="70">
        <f>T21+S21</f>
        <v>32</v>
      </c>
      <c r="V21" s="57">
        <v>30</v>
      </c>
      <c r="W21" s="71">
        <f t="shared" si="0"/>
        <v>128.63999999999999</v>
      </c>
      <c r="X21" s="71">
        <v>220</v>
      </c>
      <c r="Y21" s="94">
        <f t="shared" si="1"/>
        <v>6.6</v>
      </c>
    </row>
    <row r="22" spans="2:28" ht="22.5" customHeight="1" x14ac:dyDescent="0.3">
      <c r="N22" s="109"/>
      <c r="O22" s="22"/>
      <c r="P22" s="80" t="s">
        <v>35</v>
      </c>
      <c r="Q22" s="81"/>
      <c r="R22" s="82"/>
      <c r="S22" s="53">
        <v>32</v>
      </c>
      <c r="T22" s="53">
        <v>0</v>
      </c>
      <c r="U22" s="70">
        <f>S22+T22</f>
        <v>32</v>
      </c>
      <c r="V22" s="57">
        <v>30</v>
      </c>
      <c r="W22" s="71">
        <f t="shared" si="0"/>
        <v>128.63999999999999</v>
      </c>
      <c r="X22" s="71">
        <v>220</v>
      </c>
      <c r="Y22" s="94">
        <f t="shared" si="1"/>
        <v>6.6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80" t="s">
        <v>36</v>
      </c>
      <c r="Q23" s="81"/>
      <c r="R23" s="78"/>
      <c r="S23" s="53">
        <v>32</v>
      </c>
      <c r="T23" s="53">
        <v>0</v>
      </c>
      <c r="U23" s="70">
        <f>T23+S23</f>
        <v>32</v>
      </c>
      <c r="V23" s="57">
        <v>30</v>
      </c>
      <c r="W23" s="71">
        <f t="shared" si="0"/>
        <v>128.63999999999999</v>
      </c>
      <c r="X23" s="71">
        <v>223</v>
      </c>
      <c r="Y23" s="94">
        <f t="shared" si="1"/>
        <v>6.69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32</v>
      </c>
      <c r="T24" s="53">
        <v>0</v>
      </c>
      <c r="U24" s="70">
        <f>T24+S24</f>
        <v>32</v>
      </c>
      <c r="V24" s="57">
        <v>40</v>
      </c>
      <c r="W24" s="71">
        <f t="shared" si="0"/>
        <v>128.63999999999999</v>
      </c>
      <c r="X24" s="71">
        <v>161</v>
      </c>
      <c r="Y24" s="94">
        <f t="shared" si="1"/>
        <v>6.44</v>
      </c>
    </row>
    <row r="25" spans="2:28" ht="22.5" customHeight="1" x14ac:dyDescent="0.3">
      <c r="N25" s="90"/>
      <c r="O25" s="91"/>
      <c r="P25" s="111"/>
      <c r="Q25" s="111"/>
      <c r="S25" s="52"/>
      <c r="T25" s="52"/>
      <c r="U25" s="52"/>
      <c r="V25" s="92"/>
      <c r="W25" s="93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41</v>
      </c>
      <c r="V27" s="87"/>
      <c r="W27" s="73">
        <v>44511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27ABA2BD737F2E428E3C45BBDBD17593" ma:contentTypeVersion="13" ma:contentTypeDescription="Ein neues Dokument erstellen." ma:contentTypeScope="" ma:versionID="7d796b398e06fbf1959fe072d0691ef3">
  <xsd:schema xmlns:xsd="http://www.w3.org/2001/XMLSchema" xmlns:xs="http://www.w3.org/2001/XMLSchema" xmlns:p="http://schemas.microsoft.com/office/2006/metadata/properties" xmlns:ns2="ed633a91-7cc2-4152-9a5c-ef3ade36a59b" xmlns:ns3="66020265-18fb-4995-a252-ddaf1d27b1e7" targetNamespace="http://schemas.microsoft.com/office/2006/metadata/properties" ma:root="true" ma:fieldsID="6f2b6e9218dc6dde67014239ff5ce348" ns2:_="" ns3:_="">
    <xsd:import namespace="ed633a91-7cc2-4152-9a5c-ef3ade36a59b"/>
    <xsd:import namespace="66020265-18fb-4995-a252-ddaf1d27b1e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f_x00fc_rMoni_x002b_Silvia" minOccurs="0"/>
                <xsd:element ref="ns2:MediaServiceAutoKeyPoints" minOccurs="0"/>
                <xsd:element ref="ns2:MediaServiceKeyPoints" minOccurs="0"/>
                <xsd:element ref="ns2:y3k3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d633a91-7cc2-4152-9a5c-ef3ade36a59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description="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f_x00fc_rMoni_x002b_Silvia" ma:index="17" nillable="true" ma:displayName="für Moni + Silvia" ma:format="Dropdown" ma:internalName="f_x00fc_rMoni_x002b_Silvia">
      <xsd:simpleType>
        <xsd:restriction base="dms:Text">
          <xsd:maxLength value="255"/>
        </xsd:restriction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y3k3" ma:index="20" nillable="true" ma:displayName="Text" ma:internalName="y3k3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6020265-18fb-4995-a252-ddaf1d27b1e7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A0170A9-7358-45DE-8989-823D8F113E4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d633a91-7cc2-4152-9a5c-ef3ade36a59b"/>
    <ds:schemaRef ds:uri="66020265-18fb-4995-a252-ddaf1d27b1e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729437E-8B6E-45F6-8DBB-EAEFA91CA2A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6</vt:i4>
      </vt:variant>
      <vt:variant>
        <vt:lpstr>Benannte Bereiche</vt:lpstr>
      </vt:variant>
      <vt:variant>
        <vt:i4>6</vt:i4>
      </vt:variant>
    </vt:vector>
  </HeadingPairs>
  <TitlesOfParts>
    <vt:vector size="12" baseType="lpstr">
      <vt:lpstr>Montag</vt:lpstr>
      <vt:lpstr>Dienstag</vt:lpstr>
      <vt:lpstr>Mittwoch</vt:lpstr>
      <vt:lpstr>Donnerstag</vt:lpstr>
      <vt:lpstr>Freitag</vt:lpstr>
      <vt:lpstr>Samstag</vt:lpstr>
      <vt:lpstr>Dienstag!Druckbereich</vt:lpstr>
      <vt:lpstr>Donnerstag!Druckbereich</vt:lpstr>
      <vt:lpstr>Freitag!Druckbereich</vt:lpstr>
      <vt:lpstr>Mittwoch!Druckbereich</vt:lpstr>
      <vt:lpstr>Montag!Druckbereich</vt:lpstr>
      <vt:lpstr>Samstag!Druckbereich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Lehmer, Bettina</dc:creator>
  <cp:keywords/>
  <dc:description/>
  <cp:lastModifiedBy>Kieslich, Silvia</cp:lastModifiedBy>
  <cp:revision/>
  <dcterms:created xsi:type="dcterms:W3CDTF">2000-03-02T11:54:10Z</dcterms:created>
  <dcterms:modified xsi:type="dcterms:W3CDTF">2021-11-11T09:12:17Z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y3k3">
    <vt:lpwstr/>
  </property>
  <property fmtid="{D5CDD505-2E9C-101B-9397-08002B2CF9AE}" pid="3" name="fürMoni+Silvia">
    <vt:lpwstr/>
  </property>
</Properties>
</file>